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20" windowWidth="17115" windowHeight="8700"/>
  </bookViews>
  <sheets>
    <sheet name="Мл.школьники" sheetId="4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23" i="4"/>
  <c r="E124" s="1"/>
  <c r="F123"/>
  <c r="F124" s="1"/>
  <c r="G123"/>
  <c r="G124" s="1"/>
  <c r="H123"/>
  <c r="H124" s="1"/>
  <c r="I123"/>
  <c r="I124" s="1"/>
  <c r="J123"/>
  <c r="J124" s="1"/>
  <c r="K123"/>
  <c r="K124" s="1"/>
  <c r="L123"/>
  <c r="L124" s="1"/>
  <c r="M123"/>
  <c r="M124" s="1"/>
  <c r="N123"/>
  <c r="N124" s="1"/>
  <c r="O123"/>
  <c r="O124" s="1"/>
  <c r="P123"/>
  <c r="P124" s="1"/>
  <c r="Q123"/>
  <c r="Q124" s="1"/>
  <c r="R123"/>
  <c r="R124" s="1"/>
  <c r="D123"/>
  <c r="D124" s="1"/>
  <c r="E111"/>
  <c r="E112" s="1"/>
  <c r="F111"/>
  <c r="F112" s="1"/>
  <c r="G111"/>
  <c r="G112" s="1"/>
  <c r="H111"/>
  <c r="H112" s="1"/>
  <c r="I111"/>
  <c r="I112" s="1"/>
  <c r="J111"/>
  <c r="J112" s="1"/>
  <c r="K111"/>
  <c r="K112" s="1"/>
  <c r="L111"/>
  <c r="L112" s="1"/>
  <c r="M111"/>
  <c r="M112" s="1"/>
  <c r="N111"/>
  <c r="N112" s="1"/>
  <c r="O111"/>
  <c r="O112" s="1"/>
  <c r="P111"/>
  <c r="P112" s="1"/>
  <c r="Q111"/>
  <c r="Q112" s="1"/>
  <c r="R111"/>
  <c r="R112" s="1"/>
  <c r="D111"/>
  <c r="D112" s="1"/>
  <c r="E101"/>
  <c r="F101"/>
  <c r="G101"/>
  <c r="H101"/>
  <c r="I101"/>
  <c r="J101"/>
  <c r="K101"/>
  <c r="L101"/>
  <c r="M101"/>
  <c r="N101"/>
  <c r="O101"/>
  <c r="P101"/>
  <c r="Q101"/>
  <c r="R101"/>
  <c r="D101"/>
  <c r="E90"/>
  <c r="E91" s="1"/>
  <c r="F90"/>
  <c r="F91" s="1"/>
  <c r="G90"/>
  <c r="G91" s="1"/>
  <c r="H90"/>
  <c r="H91" s="1"/>
  <c r="I90"/>
  <c r="I91" s="1"/>
  <c r="J90"/>
  <c r="J91" s="1"/>
  <c r="K90"/>
  <c r="K91" s="1"/>
  <c r="L90"/>
  <c r="L91" s="1"/>
  <c r="M90"/>
  <c r="M91" s="1"/>
  <c r="N90"/>
  <c r="N91" s="1"/>
  <c r="O90"/>
  <c r="O91" s="1"/>
  <c r="P90"/>
  <c r="P91" s="1"/>
  <c r="Q90"/>
  <c r="Q91" s="1"/>
  <c r="R90"/>
  <c r="R91" s="1"/>
  <c r="D90"/>
  <c r="D91" s="1"/>
  <c r="E79"/>
  <c r="E80" s="1"/>
  <c r="F79"/>
  <c r="F80" s="1"/>
  <c r="G79"/>
  <c r="G80" s="1"/>
  <c r="H79"/>
  <c r="H80" s="1"/>
  <c r="I79"/>
  <c r="I80" s="1"/>
  <c r="J79"/>
  <c r="J80" s="1"/>
  <c r="K79"/>
  <c r="K80" s="1"/>
  <c r="L79"/>
  <c r="L80" s="1"/>
  <c r="M79"/>
  <c r="M80" s="1"/>
  <c r="N79"/>
  <c r="N80" s="1"/>
  <c r="O79"/>
  <c r="O80" s="1"/>
  <c r="P79"/>
  <c r="P80" s="1"/>
  <c r="Q79"/>
  <c r="Q80" s="1"/>
  <c r="R79"/>
  <c r="R80" s="1"/>
  <c r="D79"/>
  <c r="D80" s="1"/>
  <c r="E68"/>
  <c r="E69" s="1"/>
  <c r="F68"/>
  <c r="F69" s="1"/>
  <c r="G68"/>
  <c r="G69" s="1"/>
  <c r="H68"/>
  <c r="H69" s="1"/>
  <c r="I68"/>
  <c r="I69" s="1"/>
  <c r="J68"/>
  <c r="J69" s="1"/>
  <c r="K68"/>
  <c r="K69" s="1"/>
  <c r="L68"/>
  <c r="L69" s="1"/>
  <c r="M68"/>
  <c r="M69" s="1"/>
  <c r="N68"/>
  <c r="N69" s="1"/>
  <c r="O68"/>
  <c r="O69" s="1"/>
  <c r="P68"/>
  <c r="P69" s="1"/>
  <c r="Q68"/>
  <c r="Q69" s="1"/>
  <c r="R68"/>
  <c r="R69" s="1"/>
  <c r="D68"/>
  <c r="D69" s="1"/>
  <c r="E57"/>
  <c r="E58" s="1"/>
  <c r="F57"/>
  <c r="F58" s="1"/>
  <c r="G57"/>
  <c r="G58" s="1"/>
  <c r="H57"/>
  <c r="H58" s="1"/>
  <c r="I57"/>
  <c r="I58" s="1"/>
  <c r="J57"/>
  <c r="J58" s="1"/>
  <c r="K57"/>
  <c r="K58" s="1"/>
  <c r="L57"/>
  <c r="L58" s="1"/>
  <c r="M57"/>
  <c r="M58" s="1"/>
  <c r="N57"/>
  <c r="N58" s="1"/>
  <c r="O57"/>
  <c r="O58" s="1"/>
  <c r="P57"/>
  <c r="P58" s="1"/>
  <c r="Q57"/>
  <c r="Q58" s="1"/>
  <c r="R57"/>
  <c r="R58" s="1"/>
  <c r="D57"/>
  <c r="D58" s="1"/>
  <c r="E45"/>
  <c r="E46" s="1"/>
  <c r="F45"/>
  <c r="F46" s="1"/>
  <c r="G45"/>
  <c r="G46" s="1"/>
  <c r="H45"/>
  <c r="H46" s="1"/>
  <c r="I45"/>
  <c r="I46" s="1"/>
  <c r="J45"/>
  <c r="J46" s="1"/>
  <c r="K45"/>
  <c r="K46" s="1"/>
  <c r="L45"/>
  <c r="L46" s="1"/>
  <c r="M45"/>
  <c r="M46" s="1"/>
  <c r="N45"/>
  <c r="N46" s="1"/>
  <c r="O45"/>
  <c r="O46" s="1"/>
  <c r="P45"/>
  <c r="P46" s="1"/>
  <c r="Q45"/>
  <c r="Q46" s="1"/>
  <c r="R45"/>
  <c r="R46" s="1"/>
  <c r="D45"/>
  <c r="D46" s="1"/>
  <c r="E35"/>
  <c r="E36" s="1"/>
  <c r="F35"/>
  <c r="F36" s="1"/>
  <c r="G35"/>
  <c r="G36" s="1"/>
  <c r="H35"/>
  <c r="H36" s="1"/>
  <c r="I35"/>
  <c r="I36" s="1"/>
  <c r="J35"/>
  <c r="J36" s="1"/>
  <c r="K35"/>
  <c r="K36" s="1"/>
  <c r="L35"/>
  <c r="L36" s="1"/>
  <c r="M35"/>
  <c r="M36" s="1"/>
  <c r="N35"/>
  <c r="N36" s="1"/>
  <c r="O35"/>
  <c r="O36" s="1"/>
  <c r="P35"/>
  <c r="P36" s="1"/>
  <c r="Q35"/>
  <c r="Q36" s="1"/>
  <c r="R35"/>
  <c r="R36" s="1"/>
  <c r="D35"/>
  <c r="D36" s="1"/>
  <c r="E24"/>
  <c r="E25" s="1"/>
  <c r="F24"/>
  <c r="F25" s="1"/>
  <c r="G24"/>
  <c r="G25" s="1"/>
  <c r="H24"/>
  <c r="H25" s="1"/>
  <c r="I24"/>
  <c r="I25" s="1"/>
  <c r="J24"/>
  <c r="J25" s="1"/>
  <c r="K24"/>
  <c r="K25" s="1"/>
  <c r="L24"/>
  <c r="L25" s="1"/>
  <c r="M24"/>
  <c r="M25" s="1"/>
  <c r="N24"/>
  <c r="N25" s="1"/>
  <c r="O24"/>
  <c r="O25" s="1"/>
  <c r="P24"/>
  <c r="P25" s="1"/>
  <c r="Q24"/>
  <c r="Q25" s="1"/>
  <c r="R24"/>
  <c r="R25" s="1"/>
  <c r="D24"/>
  <c r="D25" s="1"/>
  <c r="R125" l="1"/>
  <c r="P125"/>
  <c r="N125"/>
  <c r="J125"/>
  <c r="H125"/>
  <c r="F125"/>
  <c r="D125"/>
  <c r="Q125"/>
  <c r="O125"/>
  <c r="M125"/>
  <c r="K125"/>
  <c r="I125"/>
  <c r="G125"/>
  <c r="E125"/>
  <c r="L125"/>
</calcChain>
</file>

<file path=xl/sharedStrings.xml><?xml version="1.0" encoding="utf-8"?>
<sst xmlns="http://schemas.openxmlformats.org/spreadsheetml/2006/main" count="469" uniqueCount="162">
  <si>
    <t>Категория:</t>
  </si>
  <si>
    <t>Пищевые вещества, г</t>
  </si>
  <si>
    <t>Прием пищи</t>
  </si>
  <si>
    <t>Наименование блюда</t>
  </si>
  <si>
    <t>Выход блюда</t>
  </si>
  <si>
    <t>Б</t>
  </si>
  <si>
    <t>Ж</t>
  </si>
  <si>
    <t>У</t>
  </si>
  <si>
    <t>Энергетическая ценность (ккал)</t>
  </si>
  <si>
    <t>№ рецептуры</t>
  </si>
  <si>
    <t>B1, мг.</t>
  </si>
  <si>
    <t>B2, мг.</t>
  </si>
  <si>
    <t>C, мг.</t>
  </si>
  <si>
    <t>Fe, мг.</t>
  </si>
  <si>
    <t>Ca, мг.</t>
  </si>
  <si>
    <t>A, мг.</t>
  </si>
  <si>
    <t>Mg, мг.</t>
  </si>
  <si>
    <t>D, мг.</t>
  </si>
  <si>
    <t>K, мг.</t>
  </si>
  <si>
    <t>P, мг.</t>
  </si>
  <si>
    <t>I, мг.</t>
  </si>
  <si>
    <t>Se, мг.</t>
  </si>
  <si>
    <t>F, мг.</t>
  </si>
  <si>
    <t>200</t>
  </si>
  <si>
    <t>Н</t>
  </si>
  <si>
    <t>Хлеб пшеничный</t>
  </si>
  <si>
    <t>20</t>
  </si>
  <si>
    <t>338</t>
  </si>
  <si>
    <t>100</t>
  </si>
  <si>
    <t>ИТОГО ПО ПРИЕМУ ПИЩИ:</t>
  </si>
  <si>
    <t>0</t>
  </si>
  <si>
    <t>ОБЕД</t>
  </si>
  <si>
    <t>59</t>
  </si>
  <si>
    <t>111</t>
  </si>
  <si>
    <t>Суп с макаронными изделиями</t>
  </si>
  <si>
    <t>250</t>
  </si>
  <si>
    <t>288</t>
  </si>
  <si>
    <t>80</t>
  </si>
  <si>
    <t>316</t>
  </si>
  <si>
    <t>Овощи, припущенные с маслом</t>
  </si>
  <si>
    <t>150</t>
  </si>
  <si>
    <t>352</t>
  </si>
  <si>
    <t>Кисель из яблок</t>
  </si>
  <si>
    <t>Хлеб ржано-пшеничный</t>
  </si>
  <si>
    <t>40</t>
  </si>
  <si>
    <t>ИТОГО ЗА ДЕНЬ:</t>
  </si>
  <si>
    <t>Салат из свежих огурцов</t>
  </si>
  <si>
    <t>99</t>
  </si>
  <si>
    <t>Суп из овощей</t>
  </si>
  <si>
    <t>229</t>
  </si>
  <si>
    <t>Рыба, тушенная в томате с овощами</t>
  </si>
  <si>
    <t>304</t>
  </si>
  <si>
    <t>Рис отварной</t>
  </si>
  <si>
    <t>388</t>
  </si>
  <si>
    <t>Напиток из плодов шиповника</t>
  </si>
  <si>
    <t>Сосиски, сардельки отварные</t>
  </si>
  <si>
    <t>55</t>
  </si>
  <si>
    <t>84</t>
  </si>
  <si>
    <t>Борщ с фасолью и картофелем</t>
  </si>
  <si>
    <t>345</t>
  </si>
  <si>
    <t>312</t>
  </si>
  <si>
    <t>Пюре картофельное</t>
  </si>
  <si>
    <t>67</t>
  </si>
  <si>
    <t>Винегрет овощной</t>
  </si>
  <si>
    <t>96</t>
  </si>
  <si>
    <t>Рассольник ленинградский</t>
  </si>
  <si>
    <t>Бефстроганов</t>
  </si>
  <si>
    <t>302</t>
  </si>
  <si>
    <t>Каша рассыпчатая</t>
  </si>
  <si>
    <t>389</t>
  </si>
  <si>
    <t>Соки овощные, фруктовые и ягодные</t>
  </si>
  <si>
    <t>Печенье затяжное</t>
  </si>
  <si>
    <t>45</t>
  </si>
  <si>
    <t>Салат из белокочанной капусты</t>
  </si>
  <si>
    <t>102</t>
  </si>
  <si>
    <t>Суп картофельный с бобовыми</t>
  </si>
  <si>
    <t>261</t>
  </si>
  <si>
    <t>Печень тушеная в соусе</t>
  </si>
  <si>
    <t>309</t>
  </si>
  <si>
    <t>Макаронные изделия отварные</t>
  </si>
  <si>
    <t>349</t>
  </si>
  <si>
    <t>Компот из смеси сухофруктов</t>
  </si>
  <si>
    <t>0,29</t>
  </si>
  <si>
    <t>88</t>
  </si>
  <si>
    <t>Щи из свежей капусты с картофелем</t>
  </si>
  <si>
    <t>310</t>
  </si>
  <si>
    <t>Картофель отварной</t>
  </si>
  <si>
    <t>295</t>
  </si>
  <si>
    <t>Котлеты рубленые из бройлер-цыплят (с маслом)</t>
  </si>
  <si>
    <t>61</t>
  </si>
  <si>
    <t>82</t>
  </si>
  <si>
    <t>Борщ с капустой и картофелем</t>
  </si>
  <si>
    <t>226</t>
  </si>
  <si>
    <t>350</t>
  </si>
  <si>
    <t>Кисель из плодов или ягод свежих</t>
  </si>
  <si>
    <t>600</t>
  </si>
  <si>
    <t>885</t>
  </si>
  <si>
    <t>42,65</t>
  </si>
  <si>
    <t>32,09</t>
  </si>
  <si>
    <t>94,2</t>
  </si>
  <si>
    <t>953,57</t>
  </si>
  <si>
    <t>0,853</t>
  </si>
  <si>
    <t>0,82</t>
  </si>
  <si>
    <t>231,32</t>
  </si>
  <si>
    <t>18,673</t>
  </si>
  <si>
    <t>258,498</t>
  </si>
  <si>
    <t>335,438</t>
  </si>
  <si>
    <t>6301,028</t>
  </si>
  <si>
    <t>989,712</t>
  </si>
  <si>
    <t>280</t>
  </si>
  <si>
    <t>Фрикадельки в соусе</t>
  </si>
  <si>
    <t>105</t>
  </si>
  <si>
    <t>12,7</t>
  </si>
  <si>
    <t>342</t>
  </si>
  <si>
    <t>18,96</t>
  </si>
  <si>
    <t>21,92</t>
  </si>
  <si>
    <t>60,64</t>
  </si>
  <si>
    <t>518,6</t>
  </si>
  <si>
    <t>0,62</t>
  </si>
  <si>
    <t>4,04</t>
  </si>
  <si>
    <t>651,14</t>
  </si>
  <si>
    <t>0,07</t>
  </si>
  <si>
    <t>75,19</t>
  </si>
  <si>
    <t>863,31</t>
  </si>
  <si>
    <t>385,46</t>
  </si>
  <si>
    <t>87</t>
  </si>
  <si>
    <t>Щи из свежей капусты</t>
  </si>
  <si>
    <t>24</t>
  </si>
  <si>
    <t>Салат из свежих помидоров и огурцов</t>
  </si>
  <si>
    <t>246</t>
  </si>
  <si>
    <t>Гуляш из отварной говядины</t>
  </si>
  <si>
    <t>43</t>
  </si>
  <si>
    <t>Салат из овощей</t>
  </si>
  <si>
    <t>(должность)</t>
  </si>
  <si>
    <t>УТВЕРЖДАЮ</t>
  </si>
  <si>
    <t>Птица  отварная (с соусом)</t>
  </si>
  <si>
    <t>Компот из черной смородины</t>
  </si>
  <si>
    <t>Салат из моркови с яблоками</t>
  </si>
  <si>
    <t>Компот из свежих плодов (яблоки,груша)</t>
  </si>
  <si>
    <t>ИТОГО За ВЕСЬ ПЕРИОД</t>
  </si>
  <si>
    <t>директор</t>
  </si>
  <si>
    <t>М.Я.Суздалева</t>
  </si>
  <si>
    <t>Школьники 7-10 лет  сезон:осенне-зимний</t>
  </si>
  <si>
    <t>Фактическое меню МБОУ "Сойгинская СШ" Ленский район</t>
  </si>
  <si>
    <t>Шницель  рубленный (говяжий) с соусом</t>
  </si>
  <si>
    <t>Яблоко</t>
  </si>
  <si>
    <t>Груша</t>
  </si>
  <si>
    <t>яблоко</t>
  </si>
  <si>
    <t>Апельсин</t>
  </si>
  <si>
    <t>мандарин</t>
  </si>
  <si>
    <t>апельсин</t>
  </si>
  <si>
    <t>груша</t>
  </si>
  <si>
    <t xml:space="preserve">День 1(понедельник) </t>
  </si>
  <si>
    <t xml:space="preserve">День 2 (вторник)  </t>
  </si>
  <si>
    <t xml:space="preserve">День 3 (среда) </t>
  </si>
  <si>
    <t xml:space="preserve">День 4 (четверг) </t>
  </si>
  <si>
    <t xml:space="preserve">День 5 (пятница) </t>
  </si>
  <si>
    <t xml:space="preserve">День 6 (понедельник) </t>
  </si>
  <si>
    <t xml:space="preserve">День 7 (вторник) </t>
  </si>
  <si>
    <t xml:space="preserve">День 8 (среда) </t>
  </si>
  <si>
    <t xml:space="preserve">День 9 (четверг) </t>
  </si>
  <si>
    <t xml:space="preserve">День 10 (пятница)  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</si>
</sst>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2" fontId="1" fillId="0" borderId="7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4" xfId="0" applyBorder="1" applyAlignment="1">
      <alignment wrapText="1"/>
    </xf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2" fontId="1" fillId="0" borderId="4" xfId="0" quotePrefix="1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0" fillId="0" borderId="5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9</xdr:col>
      <xdr:colOff>57150</xdr:colOff>
      <xdr:row>6</xdr:row>
      <xdr:rowOff>0</xdr:rowOff>
    </xdr:to>
    <xdr:pic>
      <xdr:nvPicPr>
        <xdr:cNvPr id="2" name="Рисунок 1" descr="C:\Users\User\Pictures\2017-01-17\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242" t="45509" r="27142" b="29819"/>
        <a:stretch>
          <a:fillRect/>
        </a:stretch>
      </xdr:blipFill>
      <xdr:spPr bwMode="auto">
        <a:xfrm>
          <a:off x="6391275" y="161925"/>
          <a:ext cx="26193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topLeftCell="A89" workbookViewId="0">
      <selection activeCell="A113" sqref="A113:U113"/>
    </sheetView>
  </sheetViews>
  <sheetFormatPr defaultRowHeight="12.75"/>
  <cols>
    <col min="1" max="1" width="11" customWidth="1"/>
    <col min="2" max="2" width="11" style="8" customWidth="1"/>
    <col min="3" max="3" width="41.7109375" customWidth="1"/>
    <col min="4" max="4" width="10.7109375" style="20" customWidth="1"/>
    <col min="5" max="7" width="10.7109375" style="21" customWidth="1"/>
    <col min="8" max="8" width="17" style="21" customWidth="1"/>
    <col min="9" max="21" width="10.7109375" style="20" customWidth="1"/>
    <col min="22" max="22" width="9.140625" style="20"/>
  </cols>
  <sheetData>
    <row r="1" spans="1:22">
      <c r="C1" s="24"/>
      <c r="H1" s="28" t="s">
        <v>134</v>
      </c>
    </row>
    <row r="2" spans="1:22">
      <c r="C2" s="9"/>
      <c r="F2" s="22"/>
      <c r="G2" s="22"/>
      <c r="H2" s="22" t="s">
        <v>140</v>
      </c>
    </row>
    <row r="3" spans="1:22">
      <c r="C3" s="26"/>
      <c r="F3" s="29"/>
      <c r="G3" s="29"/>
      <c r="H3" s="30" t="s">
        <v>133</v>
      </c>
    </row>
    <row r="4" spans="1:22" ht="14.25">
      <c r="C4" s="27"/>
      <c r="F4" s="31"/>
      <c r="G4" s="31"/>
      <c r="H4" s="36" t="s">
        <v>141</v>
      </c>
    </row>
    <row r="5" spans="1:22" ht="14.25">
      <c r="C5" s="25"/>
      <c r="H5" s="37"/>
    </row>
    <row r="9" spans="1:22" s="2" customFormat="1">
      <c r="B9" s="1"/>
      <c r="D9" s="4"/>
      <c r="E9" s="6"/>
      <c r="F9" s="6"/>
      <c r="G9" s="6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2" customFormat="1">
      <c r="A10" s="3"/>
      <c r="B10" s="52" t="s">
        <v>143</v>
      </c>
      <c r="C10" s="52"/>
      <c r="D10" s="4"/>
      <c r="E10" s="6"/>
      <c r="F10" s="53"/>
      <c r="G10" s="5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2" customFormat="1" ht="25.5">
      <c r="A11" s="3" t="s">
        <v>0</v>
      </c>
      <c r="B11" s="52" t="s">
        <v>142</v>
      </c>
      <c r="C11" s="52"/>
      <c r="D11" s="4"/>
      <c r="E11" s="6"/>
      <c r="F11" s="6"/>
      <c r="G11" s="6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13.5" thickBot="1">
      <c r="B12" s="1"/>
      <c r="D12" s="4"/>
      <c r="E12" s="6"/>
      <c r="F12" s="6"/>
      <c r="G12" s="6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33" customHeight="1">
      <c r="A13" s="54" t="s">
        <v>9</v>
      </c>
      <c r="B13" s="50" t="s">
        <v>2</v>
      </c>
      <c r="C13" s="50" t="s">
        <v>3</v>
      </c>
      <c r="D13" s="50" t="s">
        <v>4</v>
      </c>
      <c r="E13" s="56" t="s">
        <v>1</v>
      </c>
      <c r="F13" s="56"/>
      <c r="G13" s="56"/>
      <c r="H13" s="56" t="s">
        <v>8</v>
      </c>
      <c r="I13" s="50" t="s">
        <v>10</v>
      </c>
      <c r="J13" s="50" t="s">
        <v>11</v>
      </c>
      <c r="K13" s="50" t="s">
        <v>12</v>
      </c>
      <c r="L13" s="50" t="s">
        <v>13</v>
      </c>
      <c r="M13" s="50" t="s">
        <v>14</v>
      </c>
      <c r="N13" s="50" t="s">
        <v>15</v>
      </c>
      <c r="O13" s="50" t="s">
        <v>16</v>
      </c>
      <c r="P13" s="50" t="s">
        <v>17</v>
      </c>
      <c r="Q13" s="50" t="s">
        <v>18</v>
      </c>
      <c r="R13" s="50" t="s">
        <v>19</v>
      </c>
      <c r="S13" s="50" t="s">
        <v>20</v>
      </c>
      <c r="T13" s="50" t="s">
        <v>21</v>
      </c>
      <c r="U13" s="50" t="s">
        <v>22</v>
      </c>
    </row>
    <row r="14" spans="1:22" s="3" customFormat="1" ht="13.5" thickBot="1">
      <c r="A14" s="55"/>
      <c r="B14" s="51"/>
      <c r="C14" s="51"/>
      <c r="D14" s="51"/>
      <c r="E14" s="10" t="s">
        <v>5</v>
      </c>
      <c r="F14" s="10" t="s">
        <v>6</v>
      </c>
      <c r="G14" s="10" t="s">
        <v>7</v>
      </c>
      <c r="H14" s="57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2" s="7" customFormat="1">
      <c r="A15" s="40" t="s">
        <v>152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2">
      <c r="A16" s="11" t="s">
        <v>32</v>
      </c>
      <c r="B16" s="23" t="s">
        <v>31</v>
      </c>
      <c r="C16" s="12" t="s">
        <v>137</v>
      </c>
      <c r="D16" s="15" t="s">
        <v>28</v>
      </c>
      <c r="E16" s="16">
        <v>1.06</v>
      </c>
      <c r="F16" s="16">
        <v>0.17</v>
      </c>
      <c r="G16" s="16">
        <v>8.52</v>
      </c>
      <c r="H16" s="16">
        <v>39.9</v>
      </c>
      <c r="I16" s="15">
        <v>0.05</v>
      </c>
      <c r="J16" s="15">
        <v>0.08</v>
      </c>
      <c r="K16" s="15">
        <v>4.38</v>
      </c>
      <c r="L16" s="15">
        <v>1.06</v>
      </c>
      <c r="M16" s="15">
        <v>23.99</v>
      </c>
      <c r="N16" s="15">
        <v>0</v>
      </c>
      <c r="O16" s="15">
        <v>30.38</v>
      </c>
      <c r="P16" s="15">
        <v>0</v>
      </c>
      <c r="Q16" s="15">
        <v>216.9</v>
      </c>
      <c r="R16" s="15">
        <v>44.53</v>
      </c>
      <c r="S16" s="15">
        <v>0</v>
      </c>
      <c r="T16" s="15">
        <v>0</v>
      </c>
      <c r="U16" s="15">
        <v>0</v>
      </c>
      <c r="V16"/>
    </row>
    <row r="17" spans="1:22">
      <c r="A17" s="11" t="s">
        <v>33</v>
      </c>
      <c r="B17" s="23" t="s">
        <v>31</v>
      </c>
      <c r="C17" s="12" t="s">
        <v>34</v>
      </c>
      <c r="D17" s="15" t="s">
        <v>35</v>
      </c>
      <c r="E17" s="16">
        <v>2.37</v>
      </c>
      <c r="F17" s="16">
        <v>5.07</v>
      </c>
      <c r="G17" s="16">
        <v>13</v>
      </c>
      <c r="H17" s="16">
        <v>117</v>
      </c>
      <c r="I17" s="15">
        <v>0.05</v>
      </c>
      <c r="J17" s="15">
        <v>2.5000000000000001E-2</v>
      </c>
      <c r="K17" s="15">
        <v>0.95</v>
      </c>
      <c r="L17" s="15">
        <v>0.72499999999999998</v>
      </c>
      <c r="M17" s="15">
        <v>27.3</v>
      </c>
      <c r="N17" s="15">
        <v>0</v>
      </c>
      <c r="O17" s="15">
        <v>15.225</v>
      </c>
      <c r="P17" s="15">
        <v>0</v>
      </c>
      <c r="Q17" s="15">
        <v>8.2750000000000004</v>
      </c>
      <c r="R17" s="15">
        <v>36.774999999999999</v>
      </c>
      <c r="S17" s="15">
        <v>0</v>
      </c>
      <c r="T17" s="15">
        <v>0</v>
      </c>
      <c r="U17" s="15">
        <v>0</v>
      </c>
      <c r="V17"/>
    </row>
    <row r="18" spans="1:22">
      <c r="A18" s="11" t="s">
        <v>36</v>
      </c>
      <c r="B18" s="23" t="s">
        <v>31</v>
      </c>
      <c r="C18" s="12" t="s">
        <v>135</v>
      </c>
      <c r="D18" s="15" t="s">
        <v>37</v>
      </c>
      <c r="E18" s="16">
        <v>12.13</v>
      </c>
      <c r="F18" s="16">
        <v>14.81</v>
      </c>
      <c r="G18" s="16">
        <v>2</v>
      </c>
      <c r="H18" s="16">
        <v>190</v>
      </c>
      <c r="I18" s="15">
        <v>6.4000000000000001E-2</v>
      </c>
      <c r="J18" s="15">
        <v>0.12</v>
      </c>
      <c r="K18" s="15">
        <v>2.36</v>
      </c>
      <c r="L18" s="15">
        <v>1.36</v>
      </c>
      <c r="M18" s="15">
        <v>33.072000000000003</v>
      </c>
      <c r="N18" s="15">
        <v>6.4000000000000001E-2</v>
      </c>
      <c r="O18" s="15">
        <v>15.696</v>
      </c>
      <c r="P18" s="15">
        <v>0</v>
      </c>
      <c r="Q18" s="15">
        <v>159.696</v>
      </c>
      <c r="R18" s="15">
        <v>130</v>
      </c>
      <c r="S18" s="15">
        <v>0</v>
      </c>
      <c r="T18" s="15">
        <v>0</v>
      </c>
      <c r="U18" s="15">
        <v>0</v>
      </c>
      <c r="V18"/>
    </row>
    <row r="19" spans="1:22">
      <c r="A19" s="11" t="s">
        <v>38</v>
      </c>
      <c r="B19" s="23" t="s">
        <v>31</v>
      </c>
      <c r="C19" s="12" t="s">
        <v>39</v>
      </c>
      <c r="D19" s="15" t="s">
        <v>40</v>
      </c>
      <c r="E19" s="16">
        <v>2.2799999999999998</v>
      </c>
      <c r="F19" s="16">
        <v>3.68</v>
      </c>
      <c r="G19" s="16">
        <v>14.29</v>
      </c>
      <c r="H19" s="16">
        <v>99.3</v>
      </c>
      <c r="I19" s="15">
        <v>0.09</v>
      </c>
      <c r="J19" s="15">
        <v>0.105</v>
      </c>
      <c r="K19" s="15">
        <v>4.26</v>
      </c>
      <c r="L19" s="15">
        <v>1.1100000000000001</v>
      </c>
      <c r="M19" s="15">
        <v>42.825000000000003</v>
      </c>
      <c r="N19" s="15">
        <v>1.4999999999999999E-2</v>
      </c>
      <c r="O19" s="15">
        <v>57.48</v>
      </c>
      <c r="P19" s="15">
        <v>0</v>
      </c>
      <c r="Q19" s="15">
        <v>302.92500000000001</v>
      </c>
      <c r="R19" s="15">
        <v>84.915000000000006</v>
      </c>
      <c r="S19" s="15">
        <v>0</v>
      </c>
      <c r="T19" s="15">
        <v>0</v>
      </c>
      <c r="U19" s="15">
        <v>0</v>
      </c>
      <c r="V19"/>
    </row>
    <row r="20" spans="1:22">
      <c r="A20" s="11" t="s">
        <v>41</v>
      </c>
      <c r="B20" s="23" t="s">
        <v>31</v>
      </c>
      <c r="C20" s="12" t="s">
        <v>42</v>
      </c>
      <c r="D20" s="15" t="s">
        <v>23</v>
      </c>
      <c r="E20" s="16">
        <v>0.1</v>
      </c>
      <c r="F20" s="16">
        <v>0.12</v>
      </c>
      <c r="G20" s="16">
        <v>25.1</v>
      </c>
      <c r="H20" s="16">
        <v>119.2</v>
      </c>
      <c r="I20" s="15">
        <v>0</v>
      </c>
      <c r="J20" s="15">
        <v>0</v>
      </c>
      <c r="K20" s="15">
        <v>1.84</v>
      </c>
      <c r="L20" s="15">
        <v>0.56000000000000005</v>
      </c>
      <c r="M20" s="15">
        <v>11.46</v>
      </c>
      <c r="N20" s="15">
        <v>0</v>
      </c>
      <c r="O20" s="15">
        <v>3.64</v>
      </c>
      <c r="P20" s="15">
        <v>0</v>
      </c>
      <c r="Q20" s="15">
        <v>71.58</v>
      </c>
      <c r="R20" s="15">
        <v>6.62</v>
      </c>
      <c r="S20" s="15">
        <v>0</v>
      </c>
      <c r="T20" s="15">
        <v>0</v>
      </c>
      <c r="U20" s="15">
        <v>0</v>
      </c>
      <c r="V20"/>
    </row>
    <row r="21" spans="1:22">
      <c r="A21" s="11" t="s">
        <v>24</v>
      </c>
      <c r="B21" s="23" t="s">
        <v>31</v>
      </c>
      <c r="C21" s="12" t="s">
        <v>25</v>
      </c>
      <c r="D21" s="15" t="s">
        <v>26</v>
      </c>
      <c r="E21" s="16">
        <v>1.58</v>
      </c>
      <c r="F21" s="16">
        <v>0.2</v>
      </c>
      <c r="G21" s="16">
        <v>0.42</v>
      </c>
      <c r="H21" s="16">
        <v>46.76</v>
      </c>
      <c r="I21" s="15">
        <v>0.02</v>
      </c>
      <c r="J21" s="15">
        <v>0</v>
      </c>
      <c r="K21" s="15">
        <v>0</v>
      </c>
      <c r="L21" s="15">
        <v>0.22</v>
      </c>
      <c r="M21" s="15">
        <v>4.5999999999999996</v>
      </c>
      <c r="N21" s="15">
        <v>0</v>
      </c>
      <c r="O21" s="15">
        <v>6.6</v>
      </c>
      <c r="P21" s="15">
        <v>0</v>
      </c>
      <c r="Q21" s="15">
        <v>0</v>
      </c>
      <c r="R21" s="15">
        <v>17.399999999999999</v>
      </c>
      <c r="S21" s="15">
        <v>0</v>
      </c>
      <c r="T21" s="15">
        <v>0</v>
      </c>
      <c r="U21" s="15">
        <v>0</v>
      </c>
      <c r="V21"/>
    </row>
    <row r="22" spans="1:22">
      <c r="A22" s="11" t="s">
        <v>24</v>
      </c>
      <c r="B22" s="23" t="s">
        <v>31</v>
      </c>
      <c r="C22" s="12" t="s">
        <v>43</v>
      </c>
      <c r="D22" s="15" t="s">
        <v>44</v>
      </c>
      <c r="E22" s="16">
        <v>2.2400000000000002</v>
      </c>
      <c r="F22" s="16">
        <v>0.44</v>
      </c>
      <c r="G22" s="16">
        <v>0.96</v>
      </c>
      <c r="H22" s="16">
        <v>91.96</v>
      </c>
      <c r="I22" s="15">
        <v>0.04</v>
      </c>
      <c r="J22" s="15">
        <v>0</v>
      </c>
      <c r="K22" s="15">
        <v>0</v>
      </c>
      <c r="L22" s="15">
        <v>1.24</v>
      </c>
      <c r="M22" s="15">
        <v>9.1999999999999993</v>
      </c>
      <c r="N22" s="15">
        <v>0</v>
      </c>
      <c r="O22" s="15">
        <v>10</v>
      </c>
      <c r="P22" s="15">
        <v>0</v>
      </c>
      <c r="Q22" s="15">
        <v>0</v>
      </c>
      <c r="R22" s="15">
        <v>42.4</v>
      </c>
      <c r="S22" s="15">
        <v>0</v>
      </c>
      <c r="T22" s="15">
        <v>0</v>
      </c>
      <c r="U22" s="15">
        <v>0</v>
      </c>
      <c r="V22"/>
    </row>
    <row r="23" spans="1:22">
      <c r="A23" s="11" t="s">
        <v>27</v>
      </c>
      <c r="B23" s="23" t="s">
        <v>31</v>
      </c>
      <c r="C23" s="12" t="s">
        <v>145</v>
      </c>
      <c r="D23" s="15" t="s">
        <v>28</v>
      </c>
      <c r="E23" s="16">
        <v>0.4</v>
      </c>
      <c r="F23" s="16">
        <v>0.4</v>
      </c>
      <c r="G23" s="16">
        <v>9.8000000000000007</v>
      </c>
      <c r="H23" s="16">
        <v>47</v>
      </c>
      <c r="I23" s="15">
        <v>0.03</v>
      </c>
      <c r="J23" s="15">
        <v>0.02</v>
      </c>
      <c r="K23" s="15">
        <v>10</v>
      </c>
      <c r="L23" s="15">
        <v>2.2000000000000002</v>
      </c>
      <c r="M23" s="15">
        <v>16</v>
      </c>
      <c r="N23" s="15">
        <v>0</v>
      </c>
      <c r="O23" s="15">
        <v>9</v>
      </c>
      <c r="P23" s="15">
        <v>0</v>
      </c>
      <c r="Q23" s="15">
        <v>278</v>
      </c>
      <c r="R23" s="15">
        <v>11</v>
      </c>
      <c r="S23" s="15">
        <v>0</v>
      </c>
      <c r="T23" s="15">
        <v>0</v>
      </c>
      <c r="U23" s="15">
        <v>0</v>
      </c>
      <c r="V23"/>
    </row>
    <row r="24" spans="1:22" s="7" customFormat="1">
      <c r="A24" s="42" t="s">
        <v>29</v>
      </c>
      <c r="B24" s="43"/>
      <c r="C24" s="43"/>
      <c r="D24" s="17">
        <f>D16+D17+D18+D19+D20+D21+D22+D23</f>
        <v>940</v>
      </c>
      <c r="E24" s="17">
        <f t="shared" ref="E24:R24" si="0">E16+E17+E18+E19+E20+E21+E22+E23</f>
        <v>22.160000000000004</v>
      </c>
      <c r="F24" s="17">
        <f t="shared" si="0"/>
        <v>24.89</v>
      </c>
      <c r="G24" s="17">
        <f t="shared" si="0"/>
        <v>74.09</v>
      </c>
      <c r="H24" s="17">
        <f t="shared" si="0"/>
        <v>751.12</v>
      </c>
      <c r="I24" s="17">
        <f t="shared" si="0"/>
        <v>0.34399999999999997</v>
      </c>
      <c r="J24" s="17">
        <f t="shared" si="0"/>
        <v>0.35000000000000003</v>
      </c>
      <c r="K24" s="17">
        <f t="shared" si="0"/>
        <v>23.79</v>
      </c>
      <c r="L24" s="17">
        <f t="shared" si="0"/>
        <v>8.4750000000000014</v>
      </c>
      <c r="M24" s="17">
        <f t="shared" si="0"/>
        <v>168.44699999999997</v>
      </c>
      <c r="N24" s="17">
        <f t="shared" si="0"/>
        <v>7.9000000000000001E-2</v>
      </c>
      <c r="O24" s="17">
        <f t="shared" si="0"/>
        <v>148.02099999999999</v>
      </c>
      <c r="P24" s="17">
        <f t="shared" si="0"/>
        <v>0</v>
      </c>
      <c r="Q24" s="17">
        <f t="shared" si="0"/>
        <v>1037.3760000000002</v>
      </c>
      <c r="R24" s="17">
        <f t="shared" si="0"/>
        <v>373.64</v>
      </c>
      <c r="S24" s="17" t="s">
        <v>30</v>
      </c>
      <c r="T24" s="17" t="s">
        <v>30</v>
      </c>
      <c r="U24" s="17" t="s">
        <v>30</v>
      </c>
    </row>
    <row r="25" spans="1:22" s="7" customFormat="1" ht="13.5" thickBot="1">
      <c r="A25" s="38" t="s">
        <v>45</v>
      </c>
      <c r="B25" s="39"/>
      <c r="C25" s="13"/>
      <c r="D25" s="17">
        <f>D24</f>
        <v>940</v>
      </c>
      <c r="E25" s="17">
        <f t="shared" ref="E25:R25" si="1">E24</f>
        <v>22.160000000000004</v>
      </c>
      <c r="F25" s="17">
        <f t="shared" si="1"/>
        <v>24.89</v>
      </c>
      <c r="G25" s="17">
        <f t="shared" si="1"/>
        <v>74.09</v>
      </c>
      <c r="H25" s="17">
        <f t="shared" si="1"/>
        <v>751.12</v>
      </c>
      <c r="I25" s="17">
        <f t="shared" si="1"/>
        <v>0.34399999999999997</v>
      </c>
      <c r="J25" s="17">
        <f t="shared" si="1"/>
        <v>0.35000000000000003</v>
      </c>
      <c r="K25" s="17">
        <f t="shared" si="1"/>
        <v>23.79</v>
      </c>
      <c r="L25" s="17">
        <f t="shared" si="1"/>
        <v>8.4750000000000014</v>
      </c>
      <c r="M25" s="17">
        <f t="shared" si="1"/>
        <v>168.44699999999997</v>
      </c>
      <c r="N25" s="17">
        <f t="shared" si="1"/>
        <v>7.9000000000000001E-2</v>
      </c>
      <c r="O25" s="17">
        <f t="shared" si="1"/>
        <v>148.02099999999999</v>
      </c>
      <c r="P25" s="17">
        <f t="shared" si="1"/>
        <v>0</v>
      </c>
      <c r="Q25" s="17">
        <f t="shared" si="1"/>
        <v>1037.3760000000002</v>
      </c>
      <c r="R25" s="17">
        <f t="shared" si="1"/>
        <v>373.64</v>
      </c>
      <c r="S25" s="19" t="s">
        <v>30</v>
      </c>
      <c r="T25" s="19" t="s">
        <v>30</v>
      </c>
      <c r="U25" s="19" t="s">
        <v>30</v>
      </c>
    </row>
    <row r="26" spans="1:22" s="7" customFormat="1">
      <c r="A26" s="40" t="s">
        <v>153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4"/>
    </row>
    <row r="27" spans="1:22">
      <c r="A27" s="11" t="s">
        <v>26</v>
      </c>
      <c r="B27" s="23" t="s">
        <v>31</v>
      </c>
      <c r="C27" s="12" t="s">
        <v>46</v>
      </c>
      <c r="D27" s="15" t="s">
        <v>28</v>
      </c>
      <c r="E27" s="16">
        <v>0.75</v>
      </c>
      <c r="F27" s="16">
        <v>6.02</v>
      </c>
      <c r="G27" s="16">
        <v>2.35</v>
      </c>
      <c r="H27" s="16">
        <v>66.599999999999994</v>
      </c>
      <c r="I27" s="15">
        <v>0.03</v>
      </c>
      <c r="J27" s="15">
        <v>0.04</v>
      </c>
      <c r="K27" s="15">
        <v>4.6900000000000004</v>
      </c>
      <c r="L27" s="15">
        <v>0.56999999999999995</v>
      </c>
      <c r="M27" s="15">
        <v>22.32</v>
      </c>
      <c r="N27" s="15">
        <v>0</v>
      </c>
      <c r="O27" s="15">
        <v>13.19</v>
      </c>
      <c r="P27" s="15">
        <v>0</v>
      </c>
      <c r="Q27" s="15">
        <v>132.38</v>
      </c>
      <c r="R27" s="15">
        <v>39.590000000000003</v>
      </c>
      <c r="S27" s="15">
        <v>0</v>
      </c>
      <c r="T27" s="15">
        <v>0</v>
      </c>
      <c r="U27" s="15">
        <v>0</v>
      </c>
      <c r="V27"/>
    </row>
    <row r="28" spans="1:22">
      <c r="A28" s="11" t="s">
        <v>47</v>
      </c>
      <c r="B28" s="23" t="s">
        <v>31</v>
      </c>
      <c r="C28" s="12" t="s">
        <v>48</v>
      </c>
      <c r="D28" s="15" t="s">
        <v>35</v>
      </c>
      <c r="E28" s="16">
        <v>1.6</v>
      </c>
      <c r="F28" s="16">
        <v>5</v>
      </c>
      <c r="G28" s="16">
        <v>9.15</v>
      </c>
      <c r="H28" s="16">
        <v>95.25</v>
      </c>
      <c r="I28" s="15">
        <v>7.4999999999999997E-2</v>
      </c>
      <c r="J28" s="15">
        <v>0.05</v>
      </c>
      <c r="K28" s="15">
        <v>10.375</v>
      </c>
      <c r="L28" s="15">
        <v>0.77500000000000002</v>
      </c>
      <c r="M28" s="15">
        <v>34.85</v>
      </c>
      <c r="N28" s="15">
        <v>0</v>
      </c>
      <c r="O28" s="15">
        <v>20.75</v>
      </c>
      <c r="P28" s="15">
        <v>0</v>
      </c>
      <c r="Q28" s="15">
        <v>384.1</v>
      </c>
      <c r="R28" s="15">
        <v>49.274999999999999</v>
      </c>
      <c r="S28" s="15">
        <v>0</v>
      </c>
      <c r="T28" s="15">
        <v>0</v>
      </c>
      <c r="U28" s="15">
        <v>0</v>
      </c>
      <c r="V28"/>
    </row>
    <row r="29" spans="1:22">
      <c r="A29" s="11" t="s">
        <v>49</v>
      </c>
      <c r="B29" s="23" t="s">
        <v>31</v>
      </c>
      <c r="C29" s="12" t="s">
        <v>50</v>
      </c>
      <c r="D29" s="15" t="s">
        <v>28</v>
      </c>
      <c r="E29" s="16">
        <v>11.01</v>
      </c>
      <c r="F29" s="16">
        <v>5.0599999999999996</v>
      </c>
      <c r="G29" s="16">
        <v>3.8</v>
      </c>
      <c r="H29" s="16">
        <v>111</v>
      </c>
      <c r="I29" s="15">
        <v>0.04</v>
      </c>
      <c r="J29" s="15">
        <v>0.05</v>
      </c>
      <c r="K29" s="15">
        <v>4.71</v>
      </c>
      <c r="L29" s="15">
        <v>0.57999999999999996</v>
      </c>
      <c r="M29" s="15">
        <v>31.43</v>
      </c>
      <c r="N29" s="15">
        <v>0.01</v>
      </c>
      <c r="O29" s="15">
        <v>25.97</v>
      </c>
      <c r="P29" s="15">
        <v>0</v>
      </c>
      <c r="Q29" s="15">
        <v>268.82</v>
      </c>
      <c r="R29" s="15">
        <v>159.37</v>
      </c>
      <c r="S29" s="15">
        <v>0</v>
      </c>
      <c r="T29" s="15">
        <v>0</v>
      </c>
      <c r="U29" s="15">
        <v>0</v>
      </c>
      <c r="V29"/>
    </row>
    <row r="30" spans="1:22">
      <c r="A30" s="11" t="s">
        <v>51</v>
      </c>
      <c r="B30" s="23" t="s">
        <v>31</v>
      </c>
      <c r="C30" s="12" t="s">
        <v>52</v>
      </c>
      <c r="D30" s="15" t="s">
        <v>23</v>
      </c>
      <c r="E30" s="16">
        <v>4.8600000000000003</v>
      </c>
      <c r="F30" s="16">
        <v>7.16</v>
      </c>
      <c r="G30" s="16">
        <v>48.92</v>
      </c>
      <c r="H30" s="16">
        <v>279.60000000000002</v>
      </c>
      <c r="I30" s="15">
        <v>0.04</v>
      </c>
      <c r="J30" s="15">
        <v>0.02</v>
      </c>
      <c r="K30" s="15">
        <v>0</v>
      </c>
      <c r="L30" s="15">
        <v>0.7</v>
      </c>
      <c r="M30" s="15">
        <v>1.82</v>
      </c>
      <c r="N30" s="15">
        <v>0</v>
      </c>
      <c r="O30" s="15">
        <v>21.78</v>
      </c>
      <c r="P30" s="15">
        <v>0</v>
      </c>
      <c r="Q30" s="15">
        <v>54.1</v>
      </c>
      <c r="R30" s="15">
        <v>81.260000000000005</v>
      </c>
      <c r="S30" s="15">
        <v>0</v>
      </c>
      <c r="T30" s="15">
        <v>0</v>
      </c>
      <c r="U30" s="15">
        <v>0</v>
      </c>
      <c r="V30"/>
    </row>
    <row r="31" spans="1:22">
      <c r="A31" s="11" t="s">
        <v>53</v>
      </c>
      <c r="B31" s="23" t="s">
        <v>31</v>
      </c>
      <c r="C31" s="12" t="s">
        <v>54</v>
      </c>
      <c r="D31" s="15" t="s">
        <v>23</v>
      </c>
      <c r="E31" s="16">
        <v>0.68</v>
      </c>
      <c r="F31" s="16">
        <v>0.28000000000000003</v>
      </c>
      <c r="G31" s="16">
        <v>20.76</v>
      </c>
      <c r="H31" s="16">
        <v>88.2</v>
      </c>
      <c r="I31" s="15">
        <v>0.02</v>
      </c>
      <c r="J31" s="15">
        <v>0.06</v>
      </c>
      <c r="K31" s="15">
        <v>100</v>
      </c>
      <c r="L31" s="15">
        <v>0.64</v>
      </c>
      <c r="M31" s="15">
        <v>21.34</v>
      </c>
      <c r="N31" s="15">
        <v>0</v>
      </c>
      <c r="O31" s="15">
        <v>3.44</v>
      </c>
      <c r="P31" s="15">
        <v>0</v>
      </c>
      <c r="Q31" s="15">
        <v>10.34</v>
      </c>
      <c r="R31" s="15">
        <v>3.44</v>
      </c>
      <c r="S31" s="15">
        <v>0</v>
      </c>
      <c r="T31" s="15">
        <v>0</v>
      </c>
      <c r="U31" s="15">
        <v>0</v>
      </c>
      <c r="V31"/>
    </row>
    <row r="32" spans="1:22">
      <c r="A32" s="11" t="s">
        <v>24</v>
      </c>
      <c r="B32" s="23" t="s">
        <v>31</v>
      </c>
      <c r="C32" s="12" t="s">
        <v>25</v>
      </c>
      <c r="D32" s="15" t="s">
        <v>26</v>
      </c>
      <c r="E32" s="16">
        <v>1.58</v>
      </c>
      <c r="F32" s="16">
        <v>0.2</v>
      </c>
      <c r="G32" s="16">
        <v>0.42</v>
      </c>
      <c r="H32" s="16">
        <v>46.76</v>
      </c>
      <c r="I32" s="15">
        <v>0.02</v>
      </c>
      <c r="J32" s="15">
        <v>0</v>
      </c>
      <c r="K32" s="15">
        <v>0</v>
      </c>
      <c r="L32" s="15">
        <v>0.22</v>
      </c>
      <c r="M32" s="15">
        <v>4.5999999999999996</v>
      </c>
      <c r="N32" s="15">
        <v>0</v>
      </c>
      <c r="O32" s="15">
        <v>6.6</v>
      </c>
      <c r="P32" s="15">
        <v>0</v>
      </c>
      <c r="Q32" s="15">
        <v>0</v>
      </c>
      <c r="R32" s="15">
        <v>17.399999999999999</v>
      </c>
      <c r="S32" s="15">
        <v>0</v>
      </c>
      <c r="T32" s="15">
        <v>0</v>
      </c>
      <c r="U32" s="15">
        <v>0</v>
      </c>
      <c r="V32"/>
    </row>
    <row r="33" spans="1:22">
      <c r="A33" s="11" t="s">
        <v>24</v>
      </c>
      <c r="B33" s="23" t="s">
        <v>31</v>
      </c>
      <c r="C33" s="12" t="s">
        <v>43</v>
      </c>
      <c r="D33" s="15" t="s">
        <v>44</v>
      </c>
      <c r="E33" s="16">
        <v>2.2400000000000002</v>
      </c>
      <c r="F33" s="16">
        <v>0.44</v>
      </c>
      <c r="G33" s="16">
        <v>0.96</v>
      </c>
      <c r="H33" s="16">
        <v>91.96</v>
      </c>
      <c r="I33" s="15">
        <v>0.04</v>
      </c>
      <c r="J33" s="15">
        <v>0</v>
      </c>
      <c r="K33" s="15">
        <v>0</v>
      </c>
      <c r="L33" s="15">
        <v>1.24</v>
      </c>
      <c r="M33" s="15">
        <v>9.1999999999999993</v>
      </c>
      <c r="N33" s="15">
        <v>0</v>
      </c>
      <c r="O33" s="15">
        <v>10</v>
      </c>
      <c r="P33" s="15">
        <v>0</v>
      </c>
      <c r="Q33" s="15">
        <v>0</v>
      </c>
      <c r="R33" s="15">
        <v>42.4</v>
      </c>
      <c r="S33" s="15">
        <v>0</v>
      </c>
      <c r="T33" s="15">
        <v>0</v>
      </c>
      <c r="U33" s="15">
        <v>0</v>
      </c>
      <c r="V33"/>
    </row>
    <row r="34" spans="1:22">
      <c r="A34" s="11" t="s">
        <v>27</v>
      </c>
      <c r="B34" s="23" t="s">
        <v>31</v>
      </c>
      <c r="C34" s="12" t="s">
        <v>146</v>
      </c>
      <c r="D34" s="15" t="s">
        <v>28</v>
      </c>
      <c r="E34" s="16">
        <v>0.4</v>
      </c>
      <c r="F34" s="16">
        <v>0.4</v>
      </c>
      <c r="G34" s="16">
        <v>9.8000000000000007</v>
      </c>
      <c r="H34" s="16">
        <v>47</v>
      </c>
      <c r="I34" s="15">
        <v>0.03</v>
      </c>
      <c r="J34" s="15">
        <v>0.02</v>
      </c>
      <c r="K34" s="15">
        <v>10</v>
      </c>
      <c r="L34" s="15">
        <v>2.2000000000000002</v>
      </c>
      <c r="M34" s="15">
        <v>16</v>
      </c>
      <c r="N34" s="15">
        <v>0</v>
      </c>
      <c r="O34" s="15">
        <v>9</v>
      </c>
      <c r="P34" s="15">
        <v>0</v>
      </c>
      <c r="Q34" s="15">
        <v>278</v>
      </c>
      <c r="R34" s="15">
        <v>11</v>
      </c>
      <c r="S34" s="15">
        <v>0</v>
      </c>
      <c r="T34" s="15">
        <v>0</v>
      </c>
      <c r="U34" s="15">
        <v>0</v>
      </c>
      <c r="V34"/>
    </row>
    <row r="35" spans="1:22" s="7" customFormat="1">
      <c r="A35" s="42" t="s">
        <v>29</v>
      </c>
      <c r="B35" s="43"/>
      <c r="C35" s="43"/>
      <c r="D35" s="17">
        <f>D27+D28+D29+D30+D31+D32+D33+D34</f>
        <v>1010</v>
      </c>
      <c r="E35" s="17">
        <f t="shared" ref="E35:R35" si="2">E27+E28+E29+E30+E31+E32+E33+E34</f>
        <v>23.119999999999997</v>
      </c>
      <c r="F35" s="17">
        <f t="shared" si="2"/>
        <v>24.56</v>
      </c>
      <c r="G35" s="17">
        <f t="shared" si="2"/>
        <v>96.16</v>
      </c>
      <c r="H35" s="17">
        <f t="shared" si="2"/>
        <v>826.37000000000012</v>
      </c>
      <c r="I35" s="17">
        <f t="shared" si="2"/>
        <v>0.29499999999999993</v>
      </c>
      <c r="J35" s="17">
        <f t="shared" si="2"/>
        <v>0.24</v>
      </c>
      <c r="K35" s="17">
        <f t="shared" si="2"/>
        <v>129.77500000000001</v>
      </c>
      <c r="L35" s="17">
        <f t="shared" si="2"/>
        <v>6.9250000000000007</v>
      </c>
      <c r="M35" s="17">
        <f t="shared" si="2"/>
        <v>141.56</v>
      </c>
      <c r="N35" s="17">
        <f t="shared" si="2"/>
        <v>0.01</v>
      </c>
      <c r="O35" s="17">
        <f t="shared" si="2"/>
        <v>110.72999999999999</v>
      </c>
      <c r="P35" s="17">
        <f t="shared" si="2"/>
        <v>0</v>
      </c>
      <c r="Q35" s="17">
        <f t="shared" si="2"/>
        <v>1127.74</v>
      </c>
      <c r="R35" s="17">
        <f t="shared" si="2"/>
        <v>403.73499999999996</v>
      </c>
      <c r="S35" s="17" t="s">
        <v>30</v>
      </c>
      <c r="T35" s="17" t="s">
        <v>30</v>
      </c>
      <c r="U35" s="17" t="s">
        <v>30</v>
      </c>
    </row>
    <row r="36" spans="1:22" s="7" customFormat="1" ht="13.5" thickBot="1">
      <c r="A36" s="38" t="s">
        <v>45</v>
      </c>
      <c r="B36" s="39"/>
      <c r="C36" s="13"/>
      <c r="D36" s="19">
        <f>D35</f>
        <v>1010</v>
      </c>
      <c r="E36" s="19">
        <f t="shared" ref="E36:R36" si="3">E35</f>
        <v>23.119999999999997</v>
      </c>
      <c r="F36" s="19">
        <f t="shared" si="3"/>
        <v>24.56</v>
      </c>
      <c r="G36" s="19">
        <f t="shared" si="3"/>
        <v>96.16</v>
      </c>
      <c r="H36" s="19">
        <f t="shared" si="3"/>
        <v>826.37000000000012</v>
      </c>
      <c r="I36" s="19">
        <f t="shared" si="3"/>
        <v>0.29499999999999993</v>
      </c>
      <c r="J36" s="19">
        <f t="shared" si="3"/>
        <v>0.24</v>
      </c>
      <c r="K36" s="19">
        <f t="shared" si="3"/>
        <v>129.77500000000001</v>
      </c>
      <c r="L36" s="19">
        <f t="shared" si="3"/>
        <v>6.9250000000000007</v>
      </c>
      <c r="M36" s="19">
        <f t="shared" si="3"/>
        <v>141.56</v>
      </c>
      <c r="N36" s="19">
        <f t="shared" si="3"/>
        <v>0.01</v>
      </c>
      <c r="O36" s="19">
        <f t="shared" si="3"/>
        <v>110.72999999999999</v>
      </c>
      <c r="P36" s="19">
        <f t="shared" si="3"/>
        <v>0</v>
      </c>
      <c r="Q36" s="19">
        <f t="shared" si="3"/>
        <v>1127.74</v>
      </c>
      <c r="R36" s="19">
        <f t="shared" si="3"/>
        <v>403.73499999999996</v>
      </c>
      <c r="S36" s="19" t="s">
        <v>30</v>
      </c>
      <c r="T36" s="19" t="s">
        <v>30</v>
      </c>
      <c r="U36" s="19" t="s">
        <v>30</v>
      </c>
    </row>
    <row r="37" spans="1:22" s="7" customFormat="1">
      <c r="A37" s="40" t="s">
        <v>154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2">
      <c r="A38" s="11" t="s">
        <v>62</v>
      </c>
      <c r="B38" s="23" t="s">
        <v>31</v>
      </c>
      <c r="C38" s="12" t="s">
        <v>63</v>
      </c>
      <c r="D38" s="15" t="s">
        <v>28</v>
      </c>
      <c r="E38" s="16">
        <v>1.39</v>
      </c>
      <c r="F38" s="16">
        <v>10.02</v>
      </c>
      <c r="G38" s="16">
        <v>6.55</v>
      </c>
      <c r="H38" s="16">
        <v>122</v>
      </c>
      <c r="I38" s="15">
        <v>0.04</v>
      </c>
      <c r="J38" s="15">
        <v>0.04</v>
      </c>
      <c r="K38" s="15">
        <v>11.73</v>
      </c>
      <c r="L38" s="15">
        <v>0.86</v>
      </c>
      <c r="M38" s="15">
        <v>41.46</v>
      </c>
      <c r="N38" s="15">
        <v>0</v>
      </c>
      <c r="O38" s="15">
        <v>20.12</v>
      </c>
      <c r="P38" s="15">
        <v>0</v>
      </c>
      <c r="Q38" s="15">
        <v>295.5</v>
      </c>
      <c r="R38" s="15">
        <v>39.590000000000003</v>
      </c>
      <c r="S38" s="15">
        <v>0</v>
      </c>
      <c r="T38" s="15">
        <v>0</v>
      </c>
      <c r="U38" s="15">
        <v>0</v>
      </c>
      <c r="V38"/>
    </row>
    <row r="39" spans="1:22">
      <c r="A39" s="11" t="s">
        <v>109</v>
      </c>
      <c r="B39" s="23" t="s">
        <v>31</v>
      </c>
      <c r="C39" s="12" t="s">
        <v>110</v>
      </c>
      <c r="D39" s="15" t="s">
        <v>111</v>
      </c>
      <c r="E39" s="16">
        <v>8.6300000000000008</v>
      </c>
      <c r="F39" s="16">
        <v>11.55</v>
      </c>
      <c r="G39" s="16">
        <v>10.56</v>
      </c>
      <c r="H39" s="16">
        <v>183</v>
      </c>
      <c r="I39" s="15">
        <v>4.2000000000000003E-2</v>
      </c>
      <c r="J39" s="15">
        <v>8.4000000000000005E-2</v>
      </c>
      <c r="K39" s="15">
        <v>0.13600000000000001</v>
      </c>
      <c r="L39" s="15">
        <v>5.2389999999999999</v>
      </c>
      <c r="M39" s="15">
        <v>34.701999999999998</v>
      </c>
      <c r="N39" s="15">
        <v>2.1000000000000001E-2</v>
      </c>
      <c r="O39" s="15">
        <v>13.493</v>
      </c>
      <c r="P39" s="15">
        <v>0</v>
      </c>
      <c r="Q39" s="15">
        <v>187.69800000000001</v>
      </c>
      <c r="R39" s="15">
        <v>283.15600000000001</v>
      </c>
      <c r="S39" s="15">
        <v>0</v>
      </c>
      <c r="T39" s="15">
        <v>0</v>
      </c>
      <c r="U39" s="15">
        <v>0</v>
      </c>
      <c r="V39"/>
    </row>
    <row r="40" spans="1:22">
      <c r="A40" s="11" t="s">
        <v>24</v>
      </c>
      <c r="B40" s="23" t="s">
        <v>31</v>
      </c>
      <c r="C40" s="12" t="s">
        <v>25</v>
      </c>
      <c r="D40" s="15" t="s">
        <v>26</v>
      </c>
      <c r="E40" s="16">
        <v>1.58</v>
      </c>
      <c r="F40" s="16">
        <v>0.2</v>
      </c>
      <c r="G40" s="16">
        <v>0.42</v>
      </c>
      <c r="H40" s="16">
        <v>46.76</v>
      </c>
      <c r="I40" s="15">
        <v>0.02</v>
      </c>
      <c r="J40" s="15">
        <v>0</v>
      </c>
      <c r="K40" s="15">
        <v>0</v>
      </c>
      <c r="L40" s="15">
        <v>0.22</v>
      </c>
      <c r="M40" s="15">
        <v>4.5999999999999996</v>
      </c>
      <c r="N40" s="15">
        <v>0</v>
      </c>
      <c r="O40" s="15">
        <v>6.6</v>
      </c>
      <c r="P40" s="15">
        <v>0</v>
      </c>
      <c r="Q40" s="15">
        <v>0</v>
      </c>
      <c r="R40" s="15">
        <v>17.399999999999999</v>
      </c>
      <c r="S40" s="15">
        <v>0</v>
      </c>
      <c r="T40" s="15">
        <v>0</v>
      </c>
      <c r="U40" s="15">
        <v>0</v>
      </c>
      <c r="V40"/>
    </row>
    <row r="41" spans="1:22">
      <c r="A41" s="11" t="s">
        <v>24</v>
      </c>
      <c r="B41" s="23" t="s">
        <v>31</v>
      </c>
      <c r="C41" s="12" t="s">
        <v>43</v>
      </c>
      <c r="D41" s="15" t="s">
        <v>44</v>
      </c>
      <c r="E41" s="16">
        <v>2.2400000000000002</v>
      </c>
      <c r="F41" s="16">
        <v>0.44</v>
      </c>
      <c r="G41" s="16">
        <v>0.96</v>
      </c>
      <c r="H41" s="16">
        <v>91.96</v>
      </c>
      <c r="I41" s="15">
        <v>0.04</v>
      </c>
      <c r="J41" s="15">
        <v>0</v>
      </c>
      <c r="K41" s="15">
        <v>0</v>
      </c>
      <c r="L41" s="15">
        <v>1.24</v>
      </c>
      <c r="M41" s="15">
        <v>9.1999999999999993</v>
      </c>
      <c r="N41" s="15">
        <v>0</v>
      </c>
      <c r="O41" s="15">
        <v>10</v>
      </c>
      <c r="P41" s="15">
        <v>0</v>
      </c>
      <c r="Q41" s="15">
        <v>0</v>
      </c>
      <c r="R41" s="15">
        <v>42.4</v>
      </c>
      <c r="S41" s="15">
        <v>0</v>
      </c>
      <c r="T41" s="15">
        <v>0</v>
      </c>
      <c r="U41" s="15">
        <v>0</v>
      </c>
      <c r="V41"/>
    </row>
    <row r="42" spans="1:22">
      <c r="A42" s="11" t="s">
        <v>27</v>
      </c>
      <c r="B42" s="23" t="s">
        <v>31</v>
      </c>
      <c r="C42" s="12" t="s">
        <v>148</v>
      </c>
      <c r="D42" s="15" t="s">
        <v>28</v>
      </c>
      <c r="E42" s="16">
        <v>0.4</v>
      </c>
      <c r="F42" s="16">
        <v>0.4</v>
      </c>
      <c r="G42" s="16">
        <v>9.8000000000000007</v>
      </c>
      <c r="H42" s="16">
        <v>47</v>
      </c>
      <c r="I42" s="15">
        <v>0.03</v>
      </c>
      <c r="J42" s="15">
        <v>0.02</v>
      </c>
      <c r="K42" s="15">
        <v>10</v>
      </c>
      <c r="L42" s="15">
        <v>2.2000000000000002</v>
      </c>
      <c r="M42" s="15">
        <v>16</v>
      </c>
      <c r="N42" s="15">
        <v>0</v>
      </c>
      <c r="O42" s="15">
        <v>9</v>
      </c>
      <c r="P42" s="15">
        <v>0</v>
      </c>
      <c r="Q42" s="15">
        <v>278</v>
      </c>
      <c r="R42" s="15">
        <v>11</v>
      </c>
      <c r="S42" s="15">
        <v>0</v>
      </c>
      <c r="T42" s="15">
        <v>0</v>
      </c>
      <c r="U42" s="15">
        <v>0</v>
      </c>
      <c r="V42"/>
    </row>
    <row r="43" spans="1:22">
      <c r="A43" s="11" t="s">
        <v>57</v>
      </c>
      <c r="B43" s="23" t="s">
        <v>31</v>
      </c>
      <c r="C43" s="12" t="s">
        <v>58</v>
      </c>
      <c r="D43" s="15" t="s">
        <v>35</v>
      </c>
      <c r="E43" s="16">
        <v>3.55</v>
      </c>
      <c r="F43" s="16">
        <v>5.12</v>
      </c>
      <c r="G43" s="16">
        <v>14.18</v>
      </c>
      <c r="H43" s="16">
        <v>127.75</v>
      </c>
      <c r="I43" s="15">
        <v>0.1</v>
      </c>
      <c r="J43" s="15">
        <v>0.05</v>
      </c>
      <c r="K43" s="15">
        <v>6.7</v>
      </c>
      <c r="L43" s="15">
        <v>1.7250000000000001</v>
      </c>
      <c r="M43" s="15">
        <v>54.174999999999997</v>
      </c>
      <c r="N43" s="15">
        <v>0</v>
      </c>
      <c r="O43" s="15">
        <v>34.450000000000003</v>
      </c>
      <c r="P43" s="15">
        <v>0</v>
      </c>
      <c r="Q43" s="15">
        <v>465.57499999999999</v>
      </c>
      <c r="R43" s="15">
        <v>99.5</v>
      </c>
      <c r="S43" s="15">
        <v>0</v>
      </c>
      <c r="T43" s="15">
        <v>0</v>
      </c>
      <c r="U43" s="15">
        <v>0</v>
      </c>
      <c r="V43"/>
    </row>
    <row r="44" spans="1:22">
      <c r="A44" s="11" t="s">
        <v>59</v>
      </c>
      <c r="B44" s="23" t="s">
        <v>31</v>
      </c>
      <c r="C44" s="12" t="s">
        <v>136</v>
      </c>
      <c r="D44" s="15" t="s">
        <v>23</v>
      </c>
      <c r="E44" s="16">
        <v>0.52</v>
      </c>
      <c r="F44" s="16">
        <v>0.18</v>
      </c>
      <c r="G44" s="16">
        <v>28.86</v>
      </c>
      <c r="H44" s="16">
        <v>122.6</v>
      </c>
      <c r="I44" s="15">
        <v>0.02</v>
      </c>
      <c r="J44" s="15">
        <v>0.02</v>
      </c>
      <c r="K44" s="15">
        <v>27.6</v>
      </c>
      <c r="L44" s="15">
        <v>0.72</v>
      </c>
      <c r="M44" s="15">
        <v>23.7</v>
      </c>
      <c r="N44" s="15">
        <v>0</v>
      </c>
      <c r="O44" s="15">
        <v>13.42</v>
      </c>
      <c r="P44" s="15">
        <v>0</v>
      </c>
      <c r="Q44" s="15">
        <v>184.12</v>
      </c>
      <c r="R44" s="15">
        <v>18.399999999999999</v>
      </c>
      <c r="S44" s="15">
        <v>0</v>
      </c>
      <c r="T44" s="15">
        <v>0</v>
      </c>
      <c r="U44" s="15">
        <v>0</v>
      </c>
      <c r="V44"/>
    </row>
    <row r="45" spans="1:22" s="7" customFormat="1">
      <c r="A45" s="42" t="s">
        <v>29</v>
      </c>
      <c r="B45" s="43"/>
      <c r="C45" s="43"/>
      <c r="D45" s="17">
        <f>D38+D39+D40+D41+D42+D43+D44</f>
        <v>815</v>
      </c>
      <c r="E45" s="17">
        <f t="shared" ref="E45:R45" si="4">E38+E39+E40+E41+E42+E43+E44</f>
        <v>18.310000000000002</v>
      </c>
      <c r="F45" s="17">
        <f t="shared" si="4"/>
        <v>27.91</v>
      </c>
      <c r="G45" s="17">
        <f t="shared" si="4"/>
        <v>71.33</v>
      </c>
      <c r="H45" s="17">
        <f t="shared" si="4"/>
        <v>741.07</v>
      </c>
      <c r="I45" s="17">
        <f t="shared" si="4"/>
        <v>0.29200000000000004</v>
      </c>
      <c r="J45" s="17">
        <f t="shared" si="4"/>
        <v>0.214</v>
      </c>
      <c r="K45" s="17">
        <f t="shared" si="4"/>
        <v>56.165999999999997</v>
      </c>
      <c r="L45" s="17">
        <f t="shared" si="4"/>
        <v>12.204000000000001</v>
      </c>
      <c r="M45" s="17">
        <f t="shared" si="4"/>
        <v>183.83699999999999</v>
      </c>
      <c r="N45" s="17">
        <f t="shared" si="4"/>
        <v>2.1000000000000001E-2</v>
      </c>
      <c r="O45" s="17">
        <f t="shared" si="4"/>
        <v>107.08300000000001</v>
      </c>
      <c r="P45" s="17">
        <f t="shared" si="4"/>
        <v>0</v>
      </c>
      <c r="Q45" s="17">
        <f t="shared" si="4"/>
        <v>1410.893</v>
      </c>
      <c r="R45" s="17">
        <f t="shared" si="4"/>
        <v>511.44599999999991</v>
      </c>
      <c r="S45" s="17" t="s">
        <v>30</v>
      </c>
      <c r="T45" s="17" t="s">
        <v>30</v>
      </c>
      <c r="U45" s="17" t="s">
        <v>30</v>
      </c>
    </row>
    <row r="46" spans="1:22" s="7" customFormat="1">
      <c r="A46" s="38" t="s">
        <v>45</v>
      </c>
      <c r="B46" s="39"/>
      <c r="C46" s="13"/>
      <c r="D46" s="19">
        <f>D45</f>
        <v>815</v>
      </c>
      <c r="E46" s="19">
        <f t="shared" ref="E46:R46" si="5">E45</f>
        <v>18.310000000000002</v>
      </c>
      <c r="F46" s="19">
        <f t="shared" si="5"/>
        <v>27.91</v>
      </c>
      <c r="G46" s="19">
        <f t="shared" si="5"/>
        <v>71.33</v>
      </c>
      <c r="H46" s="19">
        <f t="shared" si="5"/>
        <v>741.07</v>
      </c>
      <c r="I46" s="19">
        <f t="shared" si="5"/>
        <v>0.29200000000000004</v>
      </c>
      <c r="J46" s="19">
        <f t="shared" si="5"/>
        <v>0.214</v>
      </c>
      <c r="K46" s="19">
        <f t="shared" si="5"/>
        <v>56.165999999999997</v>
      </c>
      <c r="L46" s="19">
        <f t="shared" si="5"/>
        <v>12.204000000000001</v>
      </c>
      <c r="M46" s="19">
        <f t="shared" si="5"/>
        <v>183.83699999999999</v>
      </c>
      <c r="N46" s="19">
        <f t="shared" si="5"/>
        <v>2.1000000000000001E-2</v>
      </c>
      <c r="O46" s="19">
        <f t="shared" si="5"/>
        <v>107.08300000000001</v>
      </c>
      <c r="P46" s="19">
        <f t="shared" si="5"/>
        <v>0</v>
      </c>
      <c r="Q46" s="19">
        <f t="shared" si="5"/>
        <v>1410.893</v>
      </c>
      <c r="R46" s="19">
        <f t="shared" si="5"/>
        <v>511.44599999999991</v>
      </c>
      <c r="S46" s="19" t="s">
        <v>30</v>
      </c>
      <c r="T46" s="19" t="s">
        <v>30</v>
      </c>
      <c r="U46" s="19" t="s">
        <v>30</v>
      </c>
    </row>
    <row r="47" spans="1:22" s="7" customFormat="1">
      <c r="A47" s="42" t="s">
        <v>155</v>
      </c>
      <c r="B47" s="43"/>
      <c r="C47" s="43"/>
      <c r="D47" s="17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 t="s">
        <v>30</v>
      </c>
      <c r="T47" s="17" t="s">
        <v>30</v>
      </c>
      <c r="U47" s="17" t="s">
        <v>30</v>
      </c>
    </row>
    <row r="48" spans="1:22">
      <c r="A48" s="11" t="s">
        <v>127</v>
      </c>
      <c r="B48" s="23" t="s">
        <v>31</v>
      </c>
      <c r="C48" s="12" t="s">
        <v>128</v>
      </c>
      <c r="D48" s="15" t="s">
        <v>28</v>
      </c>
      <c r="E48" s="16">
        <v>0.95</v>
      </c>
      <c r="F48" s="16">
        <v>6.06</v>
      </c>
      <c r="G48" s="16">
        <v>3.05</v>
      </c>
      <c r="H48" s="16">
        <v>70.599999999999994</v>
      </c>
      <c r="I48" s="15">
        <v>0.04</v>
      </c>
      <c r="J48" s="15">
        <v>0.04</v>
      </c>
      <c r="K48" s="15">
        <v>9.44</v>
      </c>
      <c r="L48" s="15">
        <v>0.76</v>
      </c>
      <c r="M48" s="15">
        <v>27.18</v>
      </c>
      <c r="N48" s="15">
        <v>0</v>
      </c>
      <c r="O48" s="15">
        <v>16.510000000000002</v>
      </c>
      <c r="P48" s="15">
        <v>0</v>
      </c>
      <c r="Q48" s="15">
        <v>217.05</v>
      </c>
      <c r="R48" s="15">
        <v>38.53</v>
      </c>
      <c r="S48" s="15">
        <v>0</v>
      </c>
      <c r="T48" s="15">
        <v>0</v>
      </c>
      <c r="U48" s="15">
        <v>0</v>
      </c>
      <c r="V48"/>
    </row>
    <row r="49" spans="1:22">
      <c r="A49" s="11" t="s">
        <v>64</v>
      </c>
      <c r="B49" s="23" t="s">
        <v>31</v>
      </c>
      <c r="C49" s="12" t="s">
        <v>65</v>
      </c>
      <c r="D49" s="15" t="s">
        <v>35</v>
      </c>
      <c r="E49" s="16">
        <v>2.0299999999999998</v>
      </c>
      <c r="F49" s="16">
        <v>5.0999999999999996</v>
      </c>
      <c r="G49" s="16">
        <v>11.97</v>
      </c>
      <c r="H49" s="16">
        <v>107.25</v>
      </c>
      <c r="I49" s="15">
        <v>0.1</v>
      </c>
      <c r="J49" s="15">
        <v>0.05</v>
      </c>
      <c r="K49" s="15">
        <v>8.375</v>
      </c>
      <c r="L49" s="15">
        <v>0.92500000000000004</v>
      </c>
      <c r="M49" s="15">
        <v>29.15</v>
      </c>
      <c r="N49" s="15">
        <v>0</v>
      </c>
      <c r="O49" s="15">
        <v>24.175000000000001</v>
      </c>
      <c r="P49" s="15">
        <v>0</v>
      </c>
      <c r="Q49" s="15">
        <v>476.55</v>
      </c>
      <c r="R49" s="15">
        <v>56.725000000000001</v>
      </c>
      <c r="S49" s="15">
        <v>0</v>
      </c>
      <c r="T49" s="15">
        <v>0</v>
      </c>
      <c r="U49" s="15">
        <v>0</v>
      </c>
      <c r="V49"/>
    </row>
    <row r="50" spans="1:22">
      <c r="A50" s="11" t="s">
        <v>35</v>
      </c>
      <c r="B50" s="23" t="s">
        <v>31</v>
      </c>
      <c r="C50" s="12" t="s">
        <v>66</v>
      </c>
      <c r="D50" s="15" t="s">
        <v>28</v>
      </c>
      <c r="E50" s="16">
        <v>15.2</v>
      </c>
      <c r="F50" s="16">
        <v>23.1</v>
      </c>
      <c r="G50" s="16">
        <v>5.12</v>
      </c>
      <c r="H50" s="16">
        <v>290</v>
      </c>
      <c r="I50" s="15">
        <v>0.05</v>
      </c>
      <c r="J50" s="15">
        <v>0.14000000000000001</v>
      </c>
      <c r="K50" s="15">
        <v>0.74</v>
      </c>
      <c r="L50" s="15">
        <v>2.4</v>
      </c>
      <c r="M50" s="15">
        <v>43.32</v>
      </c>
      <c r="N50" s="15">
        <v>0.03</v>
      </c>
      <c r="O50" s="15">
        <v>22.45</v>
      </c>
      <c r="P50" s="15">
        <v>0</v>
      </c>
      <c r="Q50" s="15">
        <v>310</v>
      </c>
      <c r="R50" s="15">
        <v>171.15</v>
      </c>
      <c r="S50" s="15">
        <v>0</v>
      </c>
      <c r="T50" s="15">
        <v>0</v>
      </c>
      <c r="U50" s="15">
        <v>0</v>
      </c>
      <c r="V50"/>
    </row>
    <row r="51" spans="1:22">
      <c r="A51" s="11" t="s">
        <v>67</v>
      </c>
      <c r="B51" s="23" t="s">
        <v>31</v>
      </c>
      <c r="C51" s="12" t="s">
        <v>68</v>
      </c>
      <c r="D51" s="15" t="s">
        <v>23</v>
      </c>
      <c r="E51" s="16">
        <v>11.46</v>
      </c>
      <c r="F51" s="16">
        <v>8.1199999999999992</v>
      </c>
      <c r="G51" s="16">
        <v>51.52</v>
      </c>
      <c r="H51" s="16">
        <v>325</v>
      </c>
      <c r="I51" s="15">
        <v>0.28000000000000003</v>
      </c>
      <c r="J51" s="15">
        <v>0.16</v>
      </c>
      <c r="K51" s="15">
        <v>0</v>
      </c>
      <c r="L51" s="15">
        <v>6.08</v>
      </c>
      <c r="M51" s="15">
        <v>19.760000000000002</v>
      </c>
      <c r="N51" s="15">
        <v>0</v>
      </c>
      <c r="O51" s="15">
        <v>181.1</v>
      </c>
      <c r="P51" s="15">
        <v>0</v>
      </c>
      <c r="Q51" s="15">
        <v>346.16</v>
      </c>
      <c r="R51" s="15">
        <v>271.89999999999998</v>
      </c>
      <c r="S51" s="15">
        <v>0</v>
      </c>
      <c r="T51" s="15">
        <v>0</v>
      </c>
      <c r="U51" s="15">
        <v>0</v>
      </c>
      <c r="V51"/>
    </row>
    <row r="52" spans="1:22">
      <c r="A52" s="11" t="s">
        <v>69</v>
      </c>
      <c r="B52" s="23" t="s">
        <v>31</v>
      </c>
      <c r="C52" s="12" t="s">
        <v>70</v>
      </c>
      <c r="D52" s="15" t="s">
        <v>23</v>
      </c>
      <c r="E52" s="16">
        <v>20</v>
      </c>
      <c r="F52" s="16">
        <v>2</v>
      </c>
      <c r="G52" s="16">
        <v>58</v>
      </c>
      <c r="H52" s="16">
        <v>330</v>
      </c>
      <c r="I52" s="15">
        <v>0.56000000000000005</v>
      </c>
      <c r="J52" s="15">
        <v>0.56000000000000005</v>
      </c>
      <c r="K52" s="15">
        <v>200</v>
      </c>
      <c r="L52" s="15">
        <v>10</v>
      </c>
      <c r="M52" s="15">
        <v>140</v>
      </c>
      <c r="N52" s="15">
        <v>0</v>
      </c>
      <c r="O52" s="15">
        <v>240</v>
      </c>
      <c r="P52" s="15">
        <v>0</v>
      </c>
      <c r="Q52" s="15">
        <v>4800</v>
      </c>
      <c r="R52" s="15">
        <v>640</v>
      </c>
      <c r="S52" s="15">
        <v>0</v>
      </c>
      <c r="T52" s="15">
        <v>0</v>
      </c>
      <c r="U52" s="15">
        <v>0</v>
      </c>
      <c r="V52"/>
    </row>
    <row r="53" spans="1:22">
      <c r="A53" s="11" t="s">
        <v>24</v>
      </c>
      <c r="B53" s="23" t="s">
        <v>31</v>
      </c>
      <c r="C53" s="12" t="s">
        <v>25</v>
      </c>
      <c r="D53" s="15" t="s">
        <v>26</v>
      </c>
      <c r="E53" s="16">
        <v>1.58</v>
      </c>
      <c r="F53" s="16">
        <v>0.2</v>
      </c>
      <c r="G53" s="16">
        <v>0.42</v>
      </c>
      <c r="H53" s="16">
        <v>46.76</v>
      </c>
      <c r="I53" s="15">
        <v>0.02</v>
      </c>
      <c r="J53" s="15">
        <v>0</v>
      </c>
      <c r="K53" s="15">
        <v>0</v>
      </c>
      <c r="L53" s="15">
        <v>0.22</v>
      </c>
      <c r="M53" s="15">
        <v>4.5999999999999996</v>
      </c>
      <c r="N53" s="15">
        <v>0</v>
      </c>
      <c r="O53" s="15">
        <v>6.6</v>
      </c>
      <c r="P53" s="15">
        <v>0</v>
      </c>
      <c r="Q53" s="15">
        <v>0</v>
      </c>
      <c r="R53" s="15">
        <v>17.399999999999999</v>
      </c>
      <c r="S53" s="15">
        <v>0</v>
      </c>
      <c r="T53" s="15">
        <v>0</v>
      </c>
      <c r="U53" s="15">
        <v>0</v>
      </c>
      <c r="V53"/>
    </row>
    <row r="54" spans="1:22">
      <c r="A54" s="11" t="s">
        <v>24</v>
      </c>
      <c r="B54" s="23" t="s">
        <v>31</v>
      </c>
      <c r="C54" s="12" t="s">
        <v>43</v>
      </c>
      <c r="D54" s="15" t="s">
        <v>44</v>
      </c>
      <c r="E54" s="16">
        <v>2.2400000000000002</v>
      </c>
      <c r="F54" s="16">
        <v>0.44</v>
      </c>
      <c r="G54" s="16">
        <v>0.96</v>
      </c>
      <c r="H54" s="16">
        <v>91.96</v>
      </c>
      <c r="I54" s="15">
        <v>0.04</v>
      </c>
      <c r="J54" s="15">
        <v>0</v>
      </c>
      <c r="K54" s="15">
        <v>0</v>
      </c>
      <c r="L54" s="15">
        <v>1.24</v>
      </c>
      <c r="M54" s="15">
        <v>9.1999999999999993</v>
      </c>
      <c r="N54" s="15">
        <v>0</v>
      </c>
      <c r="O54" s="15">
        <v>10</v>
      </c>
      <c r="P54" s="15">
        <v>0</v>
      </c>
      <c r="Q54" s="15">
        <v>0</v>
      </c>
      <c r="R54" s="15">
        <v>42.4</v>
      </c>
      <c r="S54" s="15">
        <v>0</v>
      </c>
      <c r="T54" s="15">
        <v>0</v>
      </c>
      <c r="U54" s="15">
        <v>0</v>
      </c>
      <c r="V54"/>
    </row>
    <row r="55" spans="1:22">
      <c r="A55" s="11" t="s">
        <v>24</v>
      </c>
      <c r="B55" s="23" t="s">
        <v>31</v>
      </c>
      <c r="C55" s="12" t="s">
        <v>71</v>
      </c>
      <c r="D55" s="15" t="s">
        <v>26</v>
      </c>
      <c r="E55" s="16">
        <v>1.7</v>
      </c>
      <c r="F55" s="16">
        <v>2.2599999999999998</v>
      </c>
      <c r="G55" s="16">
        <v>13.94</v>
      </c>
      <c r="H55" s="16">
        <v>82.9</v>
      </c>
      <c r="I55" s="15">
        <v>0.02</v>
      </c>
      <c r="J55" s="15">
        <v>0</v>
      </c>
      <c r="K55" s="15">
        <v>0</v>
      </c>
      <c r="L55" s="15">
        <v>0.2</v>
      </c>
      <c r="M55" s="15">
        <v>8.1999999999999993</v>
      </c>
      <c r="N55" s="15">
        <v>13</v>
      </c>
      <c r="O55" s="15">
        <v>3</v>
      </c>
      <c r="P55" s="15">
        <v>0</v>
      </c>
      <c r="Q55" s="15">
        <v>0</v>
      </c>
      <c r="R55" s="15">
        <v>17.399999999999999</v>
      </c>
      <c r="S55" s="15">
        <v>0</v>
      </c>
      <c r="T55" s="15">
        <v>0</v>
      </c>
      <c r="U55" s="15">
        <v>0</v>
      </c>
      <c r="V55"/>
    </row>
    <row r="56" spans="1:22">
      <c r="A56" s="11" t="s">
        <v>27</v>
      </c>
      <c r="B56" s="23" t="s">
        <v>31</v>
      </c>
      <c r="C56" s="12" t="s">
        <v>145</v>
      </c>
      <c r="D56" s="15" t="s">
        <v>28</v>
      </c>
      <c r="E56" s="16">
        <v>0.4</v>
      </c>
      <c r="F56" s="16">
        <v>0.4</v>
      </c>
      <c r="G56" s="16">
        <v>9.8000000000000007</v>
      </c>
      <c r="H56" s="16">
        <v>47</v>
      </c>
      <c r="I56" s="15">
        <v>0.03</v>
      </c>
      <c r="J56" s="15">
        <v>0.02</v>
      </c>
      <c r="K56" s="15">
        <v>10</v>
      </c>
      <c r="L56" s="15">
        <v>2.2000000000000002</v>
      </c>
      <c r="M56" s="15">
        <v>16</v>
      </c>
      <c r="N56" s="15">
        <v>0</v>
      </c>
      <c r="O56" s="15">
        <v>9</v>
      </c>
      <c r="P56" s="15">
        <v>0</v>
      </c>
      <c r="Q56" s="15">
        <v>278</v>
      </c>
      <c r="R56" s="15">
        <v>11</v>
      </c>
      <c r="S56" s="15">
        <v>0</v>
      </c>
      <c r="T56" s="15">
        <v>0</v>
      </c>
      <c r="U56" s="15">
        <v>0</v>
      </c>
      <c r="V56"/>
    </row>
    <row r="57" spans="1:22" s="7" customFormat="1">
      <c r="A57" s="42" t="s">
        <v>29</v>
      </c>
      <c r="B57" s="43"/>
      <c r="C57" s="43"/>
      <c r="D57" s="17">
        <f>D48+D49+D50+D51+D52+D53+D54+D55+D56</f>
        <v>1030</v>
      </c>
      <c r="E57" s="17">
        <f t="shared" ref="E57:R57" si="6">E48+E49+E50+E51+E52+E53+E54+E55+E56</f>
        <v>55.56</v>
      </c>
      <c r="F57" s="17">
        <f t="shared" si="6"/>
        <v>47.68</v>
      </c>
      <c r="G57" s="17">
        <f t="shared" si="6"/>
        <v>154.78</v>
      </c>
      <c r="H57" s="17">
        <f t="shared" si="6"/>
        <v>1391.47</v>
      </c>
      <c r="I57" s="17">
        <f t="shared" si="6"/>
        <v>1.1400000000000001</v>
      </c>
      <c r="J57" s="17">
        <f t="shared" si="6"/>
        <v>0.97000000000000008</v>
      </c>
      <c r="K57" s="17">
        <f t="shared" si="6"/>
        <v>228.55500000000001</v>
      </c>
      <c r="L57" s="17">
        <f t="shared" si="6"/>
        <v>24.024999999999995</v>
      </c>
      <c r="M57" s="17">
        <f t="shared" si="6"/>
        <v>297.41000000000003</v>
      </c>
      <c r="N57" s="17">
        <f t="shared" si="6"/>
        <v>13.03</v>
      </c>
      <c r="O57" s="17">
        <f t="shared" si="6"/>
        <v>512.83500000000004</v>
      </c>
      <c r="P57" s="17">
        <f t="shared" si="6"/>
        <v>0</v>
      </c>
      <c r="Q57" s="17">
        <f t="shared" si="6"/>
        <v>6427.76</v>
      </c>
      <c r="R57" s="17">
        <f t="shared" si="6"/>
        <v>1266.5050000000001</v>
      </c>
      <c r="S57" s="17" t="s">
        <v>30</v>
      </c>
      <c r="T57" s="17" t="s">
        <v>30</v>
      </c>
      <c r="U57" s="17" t="s">
        <v>30</v>
      </c>
    </row>
    <row r="58" spans="1:22" s="7" customFormat="1" ht="13.5" thickBot="1">
      <c r="A58" s="38" t="s">
        <v>45</v>
      </c>
      <c r="B58" s="39"/>
      <c r="C58" s="13"/>
      <c r="D58" s="19">
        <f>D57</f>
        <v>1030</v>
      </c>
      <c r="E58" s="19">
        <f t="shared" ref="E58:R58" si="7">E57</f>
        <v>55.56</v>
      </c>
      <c r="F58" s="19">
        <f t="shared" si="7"/>
        <v>47.68</v>
      </c>
      <c r="G58" s="19">
        <f t="shared" si="7"/>
        <v>154.78</v>
      </c>
      <c r="H58" s="19">
        <f t="shared" si="7"/>
        <v>1391.47</v>
      </c>
      <c r="I58" s="19">
        <f t="shared" si="7"/>
        <v>1.1400000000000001</v>
      </c>
      <c r="J58" s="19">
        <f t="shared" si="7"/>
        <v>0.97000000000000008</v>
      </c>
      <c r="K58" s="19">
        <f t="shared" si="7"/>
        <v>228.55500000000001</v>
      </c>
      <c r="L58" s="19">
        <f t="shared" si="7"/>
        <v>24.024999999999995</v>
      </c>
      <c r="M58" s="19">
        <f t="shared" si="7"/>
        <v>297.41000000000003</v>
      </c>
      <c r="N58" s="19">
        <f t="shared" si="7"/>
        <v>13.03</v>
      </c>
      <c r="O58" s="19">
        <f t="shared" si="7"/>
        <v>512.83500000000004</v>
      </c>
      <c r="P58" s="19">
        <f t="shared" si="7"/>
        <v>0</v>
      </c>
      <c r="Q58" s="19">
        <f t="shared" si="7"/>
        <v>6427.76</v>
      </c>
      <c r="R58" s="19">
        <f t="shared" si="7"/>
        <v>1266.5050000000001</v>
      </c>
      <c r="S58" s="19" t="s">
        <v>30</v>
      </c>
      <c r="T58" s="19" t="s">
        <v>30</v>
      </c>
      <c r="U58" s="19" t="s">
        <v>30</v>
      </c>
    </row>
    <row r="59" spans="1:22" s="7" customFormat="1">
      <c r="A59" s="40" t="s">
        <v>156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2">
      <c r="A60" s="11" t="s">
        <v>72</v>
      </c>
      <c r="B60" s="23" t="s">
        <v>31</v>
      </c>
      <c r="C60" s="12" t="s">
        <v>73</v>
      </c>
      <c r="D60" s="15" t="s">
        <v>28</v>
      </c>
      <c r="E60" s="16">
        <v>1.31</v>
      </c>
      <c r="F60" s="16">
        <v>3.25</v>
      </c>
      <c r="G60" s="16">
        <v>6.27</v>
      </c>
      <c r="H60" s="16">
        <v>59.6</v>
      </c>
      <c r="I60" s="15">
        <v>0.02</v>
      </c>
      <c r="J60" s="15">
        <v>0.04</v>
      </c>
      <c r="K60" s="15">
        <v>18.850000000000001</v>
      </c>
      <c r="L60" s="15">
        <v>0.5</v>
      </c>
      <c r="M60" s="15">
        <v>28.83</v>
      </c>
      <c r="N60" s="15">
        <v>0</v>
      </c>
      <c r="O60" s="15">
        <v>28.31</v>
      </c>
      <c r="P60" s="15">
        <v>0</v>
      </c>
      <c r="Q60" s="15">
        <v>253.1</v>
      </c>
      <c r="R60" s="15">
        <v>27.77</v>
      </c>
      <c r="S60" s="15">
        <v>0</v>
      </c>
      <c r="T60" s="15">
        <v>0</v>
      </c>
      <c r="U60" s="15">
        <v>0</v>
      </c>
      <c r="V60"/>
    </row>
    <row r="61" spans="1:22">
      <c r="A61" s="11" t="s">
        <v>74</v>
      </c>
      <c r="B61" s="23" t="s">
        <v>31</v>
      </c>
      <c r="C61" s="12" t="s">
        <v>75</v>
      </c>
      <c r="D61" s="15" t="s">
        <v>35</v>
      </c>
      <c r="E61" s="16">
        <v>5.5</v>
      </c>
      <c r="F61" s="16">
        <v>5.27</v>
      </c>
      <c r="G61" s="16">
        <v>16.53</v>
      </c>
      <c r="H61" s="16">
        <v>148.25</v>
      </c>
      <c r="I61" s="15">
        <v>0.22500000000000001</v>
      </c>
      <c r="J61" s="15">
        <v>7.4999999999999997E-2</v>
      </c>
      <c r="K61" s="15">
        <v>5.8250000000000002</v>
      </c>
      <c r="L61" s="15">
        <v>2.0499999999999998</v>
      </c>
      <c r="M61" s="15">
        <v>42.674999999999997</v>
      </c>
      <c r="N61" s="15">
        <v>0</v>
      </c>
      <c r="O61" s="15">
        <v>35.575000000000003</v>
      </c>
      <c r="P61" s="15">
        <v>0</v>
      </c>
      <c r="Q61" s="15">
        <v>472.82499999999999</v>
      </c>
      <c r="R61" s="15">
        <v>88.1</v>
      </c>
      <c r="S61" s="15">
        <v>0</v>
      </c>
      <c r="T61" s="15">
        <v>0</v>
      </c>
      <c r="U61" s="15">
        <v>0</v>
      </c>
      <c r="V61"/>
    </row>
    <row r="62" spans="1:22">
      <c r="A62" s="11" t="s">
        <v>76</v>
      </c>
      <c r="B62" s="23" t="s">
        <v>31</v>
      </c>
      <c r="C62" s="12" t="s">
        <v>77</v>
      </c>
      <c r="D62" s="15" t="s">
        <v>28</v>
      </c>
      <c r="E62" s="16">
        <v>12.66</v>
      </c>
      <c r="F62" s="16">
        <v>8.76</v>
      </c>
      <c r="G62" s="16">
        <v>3.81</v>
      </c>
      <c r="H62" s="16">
        <v>159</v>
      </c>
      <c r="I62" s="15">
        <v>0.19</v>
      </c>
      <c r="J62" s="15">
        <v>1.4</v>
      </c>
      <c r="K62" s="15">
        <v>28.86</v>
      </c>
      <c r="L62" s="15">
        <v>4.72</v>
      </c>
      <c r="M62" s="15">
        <v>25.62</v>
      </c>
      <c r="N62" s="15">
        <v>5.54</v>
      </c>
      <c r="O62" s="15">
        <v>14.8</v>
      </c>
      <c r="P62" s="15">
        <v>0</v>
      </c>
      <c r="Q62" s="15">
        <v>200.3</v>
      </c>
      <c r="R62" s="15">
        <v>223.29</v>
      </c>
      <c r="S62" s="15">
        <v>0</v>
      </c>
      <c r="T62" s="15">
        <v>0</v>
      </c>
      <c r="U62" s="15">
        <v>0</v>
      </c>
      <c r="V62"/>
    </row>
    <row r="63" spans="1:22">
      <c r="A63" s="11" t="s">
        <v>78</v>
      </c>
      <c r="B63" s="23" t="s">
        <v>31</v>
      </c>
      <c r="C63" s="12" t="s">
        <v>79</v>
      </c>
      <c r="D63" s="15" t="s">
        <v>23</v>
      </c>
      <c r="E63" s="16">
        <v>7.36</v>
      </c>
      <c r="F63" s="16">
        <v>6.02</v>
      </c>
      <c r="G63" s="16">
        <v>35.26</v>
      </c>
      <c r="H63" s="16">
        <v>224.6</v>
      </c>
      <c r="I63" s="15">
        <v>0.08</v>
      </c>
      <c r="J63" s="15">
        <v>0.04</v>
      </c>
      <c r="K63" s="15">
        <v>0</v>
      </c>
      <c r="L63" s="15">
        <v>1.48</v>
      </c>
      <c r="M63" s="15">
        <v>6.48</v>
      </c>
      <c r="N63" s="15">
        <v>0</v>
      </c>
      <c r="O63" s="15">
        <v>28.16</v>
      </c>
      <c r="P63" s="15">
        <v>0</v>
      </c>
      <c r="Q63" s="15">
        <v>40.46</v>
      </c>
      <c r="R63" s="15">
        <v>49.56</v>
      </c>
      <c r="S63" s="15">
        <v>0</v>
      </c>
      <c r="T63" s="15">
        <v>0</v>
      </c>
      <c r="U63" s="15">
        <v>0</v>
      </c>
      <c r="V63"/>
    </row>
    <row r="64" spans="1:22">
      <c r="A64" s="11" t="s">
        <v>80</v>
      </c>
      <c r="B64" s="23" t="s">
        <v>31</v>
      </c>
      <c r="C64" s="12" t="s">
        <v>81</v>
      </c>
      <c r="D64" s="15" t="s">
        <v>23</v>
      </c>
      <c r="E64" s="16">
        <v>0.66</v>
      </c>
      <c r="F64" s="16">
        <v>0.08</v>
      </c>
      <c r="G64" s="16">
        <v>32.020000000000003</v>
      </c>
      <c r="H64" s="16">
        <v>132.80000000000001</v>
      </c>
      <c r="I64" s="15">
        <v>0.02</v>
      </c>
      <c r="J64" s="15">
        <v>0.02</v>
      </c>
      <c r="K64" s="15">
        <v>0.72</v>
      </c>
      <c r="L64" s="15">
        <v>0.7</v>
      </c>
      <c r="M64" s="15">
        <v>32.479999999999997</v>
      </c>
      <c r="N64" s="15">
        <v>0</v>
      </c>
      <c r="O64" s="15">
        <v>17.46</v>
      </c>
      <c r="P64" s="15">
        <v>0</v>
      </c>
      <c r="Q64" s="15">
        <v>229.8</v>
      </c>
      <c r="R64" s="15">
        <v>23.44</v>
      </c>
      <c r="S64" s="15">
        <v>0</v>
      </c>
      <c r="T64" s="15">
        <v>0</v>
      </c>
      <c r="U64" s="15">
        <v>0</v>
      </c>
      <c r="V64"/>
    </row>
    <row r="65" spans="1:22">
      <c r="A65" s="11" t="s">
        <v>24</v>
      </c>
      <c r="B65" s="23" t="s">
        <v>31</v>
      </c>
      <c r="C65" s="12" t="s">
        <v>25</v>
      </c>
      <c r="D65" s="15" t="s">
        <v>26</v>
      </c>
      <c r="E65" s="16">
        <v>1.58</v>
      </c>
      <c r="F65" s="16">
        <v>0.2</v>
      </c>
      <c r="G65" s="16">
        <v>0.42</v>
      </c>
      <c r="H65" s="16">
        <v>46.76</v>
      </c>
      <c r="I65" s="15">
        <v>0.02</v>
      </c>
      <c r="J65" s="15">
        <v>0</v>
      </c>
      <c r="K65" s="15">
        <v>0</v>
      </c>
      <c r="L65" s="15">
        <v>0.22</v>
      </c>
      <c r="M65" s="15">
        <v>4.5999999999999996</v>
      </c>
      <c r="N65" s="15">
        <v>0</v>
      </c>
      <c r="O65" s="15">
        <v>6.6</v>
      </c>
      <c r="P65" s="15">
        <v>0</v>
      </c>
      <c r="Q65" s="15">
        <v>0</v>
      </c>
      <c r="R65" s="15">
        <v>17.399999999999999</v>
      </c>
      <c r="S65" s="15">
        <v>0</v>
      </c>
      <c r="T65" s="15">
        <v>0</v>
      </c>
      <c r="U65" s="15">
        <v>0</v>
      </c>
      <c r="V65"/>
    </row>
    <row r="66" spans="1:22">
      <c r="A66" s="11" t="s">
        <v>24</v>
      </c>
      <c r="B66" s="23" t="s">
        <v>31</v>
      </c>
      <c r="C66" s="12" t="s">
        <v>43</v>
      </c>
      <c r="D66" s="15" t="s">
        <v>44</v>
      </c>
      <c r="E66" s="16">
        <v>2.2400000000000002</v>
      </c>
      <c r="F66" s="16">
        <v>0.44</v>
      </c>
      <c r="G66" s="16">
        <v>0.96</v>
      </c>
      <c r="H66" s="16">
        <v>91.96</v>
      </c>
      <c r="I66" s="15">
        <v>0.04</v>
      </c>
      <c r="J66" s="15">
        <v>0</v>
      </c>
      <c r="K66" s="15">
        <v>0</v>
      </c>
      <c r="L66" s="15">
        <v>1.24</v>
      </c>
      <c r="M66" s="15">
        <v>9.1999999999999993</v>
      </c>
      <c r="N66" s="15">
        <v>0</v>
      </c>
      <c r="O66" s="15">
        <v>10</v>
      </c>
      <c r="P66" s="15">
        <v>0</v>
      </c>
      <c r="Q66" s="15">
        <v>0</v>
      </c>
      <c r="R66" s="15">
        <v>42.4</v>
      </c>
      <c r="S66" s="15">
        <v>0</v>
      </c>
      <c r="T66" s="15">
        <v>0</v>
      </c>
      <c r="U66" s="15">
        <v>0</v>
      </c>
      <c r="V66"/>
    </row>
    <row r="67" spans="1:22">
      <c r="A67" s="11" t="s">
        <v>27</v>
      </c>
      <c r="B67" s="23" t="s">
        <v>31</v>
      </c>
      <c r="C67" s="12" t="s">
        <v>146</v>
      </c>
      <c r="D67" s="15" t="s">
        <v>28</v>
      </c>
      <c r="E67" s="16">
        <v>0.4</v>
      </c>
      <c r="F67" s="16">
        <v>0.4</v>
      </c>
      <c r="G67" s="16">
        <v>9.8000000000000007</v>
      </c>
      <c r="H67" s="16">
        <v>47</v>
      </c>
      <c r="I67" s="15">
        <v>0.03</v>
      </c>
      <c r="J67" s="15">
        <v>0.02</v>
      </c>
      <c r="K67" s="15">
        <v>10</v>
      </c>
      <c r="L67" s="15">
        <v>2.2000000000000002</v>
      </c>
      <c r="M67" s="15">
        <v>16</v>
      </c>
      <c r="N67" s="15">
        <v>0</v>
      </c>
      <c r="O67" s="15">
        <v>9</v>
      </c>
      <c r="P67" s="15">
        <v>0</v>
      </c>
      <c r="Q67" s="15">
        <v>278</v>
      </c>
      <c r="R67" s="15">
        <v>11</v>
      </c>
      <c r="S67" s="15">
        <v>0</v>
      </c>
      <c r="T67" s="15">
        <v>0</v>
      </c>
      <c r="U67" s="15">
        <v>0</v>
      </c>
      <c r="V67"/>
    </row>
    <row r="68" spans="1:22" s="7" customFormat="1">
      <c r="A68" s="42" t="s">
        <v>29</v>
      </c>
      <c r="B68" s="43"/>
      <c r="C68" s="43"/>
      <c r="D68" s="17">
        <f>D60+D61+D62+D63+D64+D66+D65+D67</f>
        <v>1010</v>
      </c>
      <c r="E68" s="17">
        <f t="shared" ref="E68:R68" si="8">E60+E61+E62+E63+E64+E66+E65+E67</f>
        <v>31.709999999999994</v>
      </c>
      <c r="F68" s="17">
        <f t="shared" si="8"/>
        <v>24.419999999999998</v>
      </c>
      <c r="G68" s="17">
        <f t="shared" si="8"/>
        <v>105.07</v>
      </c>
      <c r="H68" s="17">
        <f t="shared" si="8"/>
        <v>909.97</v>
      </c>
      <c r="I68" s="17">
        <f t="shared" si="8"/>
        <v>0.62500000000000011</v>
      </c>
      <c r="J68" s="17">
        <f t="shared" si="8"/>
        <v>1.595</v>
      </c>
      <c r="K68" s="17">
        <f t="shared" si="8"/>
        <v>64.254999999999995</v>
      </c>
      <c r="L68" s="17">
        <f t="shared" si="8"/>
        <v>13.11</v>
      </c>
      <c r="M68" s="17">
        <f t="shared" si="8"/>
        <v>165.88499999999999</v>
      </c>
      <c r="N68" s="17">
        <f t="shared" si="8"/>
        <v>5.54</v>
      </c>
      <c r="O68" s="17">
        <f t="shared" si="8"/>
        <v>149.905</v>
      </c>
      <c r="P68" s="17">
        <f t="shared" si="8"/>
        <v>0</v>
      </c>
      <c r="Q68" s="17">
        <f t="shared" si="8"/>
        <v>1474.4849999999999</v>
      </c>
      <c r="R68" s="17">
        <f t="shared" si="8"/>
        <v>482.95999999999992</v>
      </c>
      <c r="S68" s="17" t="s">
        <v>30</v>
      </c>
      <c r="T68" s="17" t="s">
        <v>30</v>
      </c>
      <c r="U68" s="17" t="s">
        <v>30</v>
      </c>
    </row>
    <row r="69" spans="1:22" s="7" customFormat="1" ht="13.5" thickBot="1">
      <c r="A69" s="38" t="s">
        <v>45</v>
      </c>
      <c r="B69" s="39"/>
      <c r="C69" s="13"/>
      <c r="D69" s="19">
        <f>D68</f>
        <v>1010</v>
      </c>
      <c r="E69" s="19">
        <f t="shared" ref="E69:R69" si="9">E68</f>
        <v>31.709999999999994</v>
      </c>
      <c r="F69" s="19">
        <f t="shared" si="9"/>
        <v>24.419999999999998</v>
      </c>
      <c r="G69" s="19">
        <f t="shared" si="9"/>
        <v>105.07</v>
      </c>
      <c r="H69" s="19">
        <f t="shared" si="9"/>
        <v>909.97</v>
      </c>
      <c r="I69" s="19">
        <f t="shared" si="9"/>
        <v>0.62500000000000011</v>
      </c>
      <c r="J69" s="19">
        <f t="shared" si="9"/>
        <v>1.595</v>
      </c>
      <c r="K69" s="19">
        <f t="shared" si="9"/>
        <v>64.254999999999995</v>
      </c>
      <c r="L69" s="19">
        <f t="shared" si="9"/>
        <v>13.11</v>
      </c>
      <c r="M69" s="19">
        <f t="shared" si="9"/>
        <v>165.88499999999999</v>
      </c>
      <c r="N69" s="19">
        <f t="shared" si="9"/>
        <v>5.54</v>
      </c>
      <c r="O69" s="19">
        <f t="shared" si="9"/>
        <v>149.905</v>
      </c>
      <c r="P69" s="19">
        <f t="shared" si="9"/>
        <v>0</v>
      </c>
      <c r="Q69" s="19">
        <f t="shared" si="9"/>
        <v>1474.4849999999999</v>
      </c>
      <c r="R69" s="19">
        <f t="shared" si="9"/>
        <v>482.95999999999992</v>
      </c>
      <c r="S69" s="19" t="s">
        <v>30</v>
      </c>
      <c r="T69" s="19" t="s">
        <v>30</v>
      </c>
      <c r="U69" s="19" t="s">
        <v>30</v>
      </c>
    </row>
    <row r="70" spans="1:22" s="7" customFormat="1">
      <c r="A70" s="40" t="s">
        <v>157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2">
      <c r="A71" s="11" t="s">
        <v>26</v>
      </c>
      <c r="B71" s="23" t="s">
        <v>31</v>
      </c>
      <c r="C71" s="12" t="s">
        <v>46</v>
      </c>
      <c r="D71" s="15" t="s">
        <v>28</v>
      </c>
      <c r="E71" s="16">
        <v>0.75</v>
      </c>
      <c r="F71" s="16">
        <v>6.02</v>
      </c>
      <c r="G71" s="16">
        <v>2.35</v>
      </c>
      <c r="H71" s="16">
        <v>66.599999999999994</v>
      </c>
      <c r="I71" s="15">
        <v>0.03</v>
      </c>
      <c r="J71" s="15">
        <v>0.04</v>
      </c>
      <c r="K71" s="15">
        <v>4.6900000000000004</v>
      </c>
      <c r="L71" s="15">
        <v>0.56999999999999995</v>
      </c>
      <c r="M71" s="15">
        <v>22.32</v>
      </c>
      <c r="N71" s="15">
        <v>0</v>
      </c>
      <c r="O71" s="15">
        <v>13.19</v>
      </c>
      <c r="P71" s="15">
        <v>0</v>
      </c>
      <c r="Q71" s="15">
        <v>132.38</v>
      </c>
      <c r="R71" s="15">
        <v>55.8</v>
      </c>
      <c r="S71" s="15">
        <v>0</v>
      </c>
      <c r="T71" s="15">
        <v>0</v>
      </c>
      <c r="U71" s="15">
        <v>0</v>
      </c>
      <c r="V71"/>
    </row>
    <row r="72" spans="1:22">
      <c r="A72" s="11" t="s">
        <v>47</v>
      </c>
      <c r="B72" s="23" t="s">
        <v>31</v>
      </c>
      <c r="C72" s="12" t="s">
        <v>48</v>
      </c>
      <c r="D72" s="15" t="s">
        <v>35</v>
      </c>
      <c r="E72" s="16">
        <v>1.6</v>
      </c>
      <c r="F72" s="16">
        <v>5</v>
      </c>
      <c r="G72" s="16">
        <v>9.15</v>
      </c>
      <c r="H72" s="16">
        <v>95.25</v>
      </c>
      <c r="I72" s="15">
        <v>7.4999999999999997E-2</v>
      </c>
      <c r="J72" s="15">
        <v>0.05</v>
      </c>
      <c r="K72" s="15">
        <v>10.375</v>
      </c>
      <c r="L72" s="15">
        <v>0.77500000000000002</v>
      </c>
      <c r="M72" s="15">
        <v>34.85</v>
      </c>
      <c r="N72" s="15">
        <v>0</v>
      </c>
      <c r="O72" s="15">
        <v>20.75</v>
      </c>
      <c r="P72" s="15">
        <v>0</v>
      </c>
      <c r="Q72" s="15">
        <v>384.1</v>
      </c>
      <c r="R72" s="15">
        <v>49.274999999999999</v>
      </c>
      <c r="S72" s="15">
        <v>0</v>
      </c>
      <c r="T72" s="15">
        <v>0</v>
      </c>
      <c r="U72" s="15">
        <v>0</v>
      </c>
      <c r="V72"/>
    </row>
    <row r="73" spans="1:22" ht="25.5">
      <c r="A73" s="11" t="s">
        <v>87</v>
      </c>
      <c r="B73" s="23" t="s">
        <v>31</v>
      </c>
      <c r="C73" s="12" t="s">
        <v>88</v>
      </c>
      <c r="D73" s="15" t="s">
        <v>56</v>
      </c>
      <c r="E73" s="16">
        <v>7.65</v>
      </c>
      <c r="F73" s="16">
        <v>14.7</v>
      </c>
      <c r="G73" s="16">
        <v>7.73</v>
      </c>
      <c r="H73" s="16">
        <v>194</v>
      </c>
      <c r="I73" s="15">
        <v>0.05</v>
      </c>
      <c r="J73" s="15">
        <v>8.3000000000000004E-2</v>
      </c>
      <c r="K73" s="15">
        <v>0.52200000000000002</v>
      </c>
      <c r="L73" s="15">
        <v>0.70899999999999996</v>
      </c>
      <c r="M73" s="15">
        <v>27.77</v>
      </c>
      <c r="N73" s="15">
        <v>4.3999999999999997E-2</v>
      </c>
      <c r="O73" s="15">
        <v>10.4</v>
      </c>
      <c r="P73" s="15">
        <v>0</v>
      </c>
      <c r="Q73" s="15">
        <v>111.848</v>
      </c>
      <c r="R73" s="15">
        <v>48.768000000000001</v>
      </c>
      <c r="S73" s="15">
        <v>0</v>
      </c>
      <c r="T73" s="15">
        <v>0</v>
      </c>
      <c r="U73" s="15">
        <v>0</v>
      </c>
      <c r="V73"/>
    </row>
    <row r="74" spans="1:22">
      <c r="A74" s="11" t="s">
        <v>85</v>
      </c>
      <c r="B74" s="23" t="s">
        <v>31</v>
      </c>
      <c r="C74" s="12" t="s">
        <v>86</v>
      </c>
      <c r="D74" s="15" t="s">
        <v>23</v>
      </c>
      <c r="E74" s="16">
        <v>3.82</v>
      </c>
      <c r="F74" s="16">
        <v>5.76</v>
      </c>
      <c r="G74" s="16">
        <v>30.68</v>
      </c>
      <c r="H74" s="16">
        <v>189.8</v>
      </c>
      <c r="I74" s="15">
        <v>0.2</v>
      </c>
      <c r="J74" s="15">
        <v>0.12</v>
      </c>
      <c r="K74" s="15">
        <v>28</v>
      </c>
      <c r="L74" s="15">
        <v>1.54</v>
      </c>
      <c r="M74" s="15">
        <v>19.52</v>
      </c>
      <c r="N74" s="15">
        <v>0</v>
      </c>
      <c r="O74" s="15">
        <v>39.1</v>
      </c>
      <c r="P74" s="15">
        <v>0</v>
      </c>
      <c r="Q74" s="15">
        <v>967.38</v>
      </c>
      <c r="R74" s="15">
        <v>49.56</v>
      </c>
      <c r="S74" s="15">
        <v>0</v>
      </c>
      <c r="T74" s="15">
        <v>0</v>
      </c>
      <c r="U74" s="15">
        <v>0</v>
      </c>
      <c r="V74"/>
    </row>
    <row r="75" spans="1:22">
      <c r="A75" s="11" t="s">
        <v>113</v>
      </c>
      <c r="B75" s="23" t="s">
        <v>31</v>
      </c>
      <c r="C75" s="12" t="s">
        <v>138</v>
      </c>
      <c r="D75" s="15" t="s">
        <v>23</v>
      </c>
      <c r="E75" s="16">
        <v>0.44</v>
      </c>
      <c r="F75" s="16">
        <v>0.16</v>
      </c>
      <c r="G75" s="16">
        <v>28.2</v>
      </c>
      <c r="H75" s="16">
        <v>116.6</v>
      </c>
      <c r="I75" s="15">
        <v>0</v>
      </c>
      <c r="J75" s="15">
        <v>0</v>
      </c>
      <c r="K75" s="15">
        <v>2.7</v>
      </c>
      <c r="L75" s="15">
        <v>0.8</v>
      </c>
      <c r="M75" s="15">
        <v>20.56</v>
      </c>
      <c r="N75" s="15">
        <v>0</v>
      </c>
      <c r="O75" s="15">
        <v>11.06</v>
      </c>
      <c r="P75" s="15">
        <v>0</v>
      </c>
      <c r="Q75" s="15">
        <v>94.4</v>
      </c>
      <c r="R75" s="15">
        <v>18.399999999999999</v>
      </c>
      <c r="S75" s="15">
        <v>0</v>
      </c>
      <c r="T75" s="15">
        <v>0</v>
      </c>
      <c r="U75" s="15">
        <v>0</v>
      </c>
      <c r="V75"/>
    </row>
    <row r="76" spans="1:22">
      <c r="A76" s="11" t="s">
        <v>24</v>
      </c>
      <c r="B76" s="23" t="s">
        <v>31</v>
      </c>
      <c r="C76" s="12" t="s">
        <v>25</v>
      </c>
      <c r="D76" s="15" t="s">
        <v>26</v>
      </c>
      <c r="E76" s="16">
        <v>1.58</v>
      </c>
      <c r="F76" s="16">
        <v>0.2</v>
      </c>
      <c r="G76" s="16">
        <v>0.42</v>
      </c>
      <c r="H76" s="16">
        <v>46.76</v>
      </c>
      <c r="I76" s="15">
        <v>0.02</v>
      </c>
      <c r="J76" s="15">
        <v>0</v>
      </c>
      <c r="K76" s="15">
        <v>0</v>
      </c>
      <c r="L76" s="15">
        <v>0.22</v>
      </c>
      <c r="M76" s="15">
        <v>4.5999999999999996</v>
      </c>
      <c r="N76" s="15">
        <v>0</v>
      </c>
      <c r="O76" s="15">
        <v>6.6</v>
      </c>
      <c r="P76" s="15">
        <v>0</v>
      </c>
      <c r="Q76" s="15">
        <v>0</v>
      </c>
      <c r="R76" s="15">
        <v>17.399999999999999</v>
      </c>
      <c r="S76" s="15">
        <v>0</v>
      </c>
      <c r="T76" s="15">
        <v>0</v>
      </c>
      <c r="U76" s="15">
        <v>0</v>
      </c>
      <c r="V76"/>
    </row>
    <row r="77" spans="1:22">
      <c r="A77" s="11" t="s">
        <v>24</v>
      </c>
      <c r="B77" s="23" t="s">
        <v>31</v>
      </c>
      <c r="C77" s="12" t="s">
        <v>43</v>
      </c>
      <c r="D77" s="15" t="s">
        <v>44</v>
      </c>
      <c r="E77" s="16">
        <v>2.2400000000000002</v>
      </c>
      <c r="F77" s="16">
        <v>0.44</v>
      </c>
      <c r="G77" s="16">
        <v>0.96</v>
      </c>
      <c r="H77" s="16">
        <v>91.96</v>
      </c>
      <c r="I77" s="15">
        <v>0.04</v>
      </c>
      <c r="J77" s="15">
        <v>0</v>
      </c>
      <c r="K77" s="15">
        <v>0</v>
      </c>
      <c r="L77" s="15">
        <v>1.24</v>
      </c>
      <c r="M77" s="15">
        <v>9.1999999999999993</v>
      </c>
      <c r="N77" s="15">
        <v>0</v>
      </c>
      <c r="O77" s="15">
        <v>10</v>
      </c>
      <c r="P77" s="15">
        <v>0</v>
      </c>
      <c r="Q77" s="15">
        <v>0</v>
      </c>
      <c r="R77" s="15">
        <v>42.4</v>
      </c>
      <c r="S77" s="15">
        <v>0</v>
      </c>
      <c r="T77" s="15">
        <v>0</v>
      </c>
      <c r="U77" s="15">
        <v>0</v>
      </c>
      <c r="V77"/>
    </row>
    <row r="78" spans="1:22">
      <c r="A78" s="11" t="s">
        <v>27</v>
      </c>
      <c r="B78" s="23" t="s">
        <v>31</v>
      </c>
      <c r="C78" s="12" t="s">
        <v>149</v>
      </c>
      <c r="D78" s="15" t="s">
        <v>28</v>
      </c>
      <c r="E78" s="16">
        <v>0.4</v>
      </c>
      <c r="F78" s="16">
        <v>0.4</v>
      </c>
      <c r="G78" s="16">
        <v>9.8000000000000007</v>
      </c>
      <c r="H78" s="16">
        <v>47</v>
      </c>
      <c r="I78" s="15">
        <v>0.03</v>
      </c>
      <c r="J78" s="15">
        <v>0.02</v>
      </c>
      <c r="K78" s="15">
        <v>10</v>
      </c>
      <c r="L78" s="15">
        <v>2.2000000000000002</v>
      </c>
      <c r="M78" s="15">
        <v>16</v>
      </c>
      <c r="N78" s="15">
        <v>0</v>
      </c>
      <c r="O78" s="15">
        <v>9</v>
      </c>
      <c r="P78" s="15">
        <v>0</v>
      </c>
      <c r="Q78" s="15">
        <v>278</v>
      </c>
      <c r="R78" s="15">
        <v>11</v>
      </c>
      <c r="S78" s="15">
        <v>0</v>
      </c>
      <c r="T78" s="15">
        <v>0</v>
      </c>
      <c r="U78" s="15">
        <v>0</v>
      </c>
      <c r="V78"/>
    </row>
    <row r="79" spans="1:22" s="7" customFormat="1">
      <c r="A79" s="42" t="s">
        <v>29</v>
      </c>
      <c r="B79" s="43"/>
      <c r="C79" s="43"/>
      <c r="D79" s="17">
        <f>D71+D72+D73+D74+D75+D76+D77+D78</f>
        <v>965</v>
      </c>
      <c r="E79" s="17">
        <f t="shared" ref="E79:R79" si="10">E71+E72+E73+E74+E75+E76+E77+E78</f>
        <v>18.479999999999997</v>
      </c>
      <c r="F79" s="17">
        <f t="shared" si="10"/>
        <v>32.679999999999993</v>
      </c>
      <c r="G79" s="17">
        <f t="shared" si="10"/>
        <v>89.289999999999992</v>
      </c>
      <c r="H79" s="17">
        <f t="shared" si="10"/>
        <v>847.97000000000014</v>
      </c>
      <c r="I79" s="17">
        <f t="shared" si="10"/>
        <v>0.44499999999999995</v>
      </c>
      <c r="J79" s="17">
        <f t="shared" si="10"/>
        <v>0.313</v>
      </c>
      <c r="K79" s="17">
        <f t="shared" si="10"/>
        <v>56.287000000000006</v>
      </c>
      <c r="L79" s="17">
        <f t="shared" si="10"/>
        <v>8.0540000000000003</v>
      </c>
      <c r="M79" s="17">
        <f t="shared" si="10"/>
        <v>154.82</v>
      </c>
      <c r="N79" s="17">
        <f t="shared" si="10"/>
        <v>4.3999999999999997E-2</v>
      </c>
      <c r="O79" s="17">
        <f t="shared" si="10"/>
        <v>120.1</v>
      </c>
      <c r="P79" s="17">
        <f t="shared" si="10"/>
        <v>0</v>
      </c>
      <c r="Q79" s="17">
        <f t="shared" si="10"/>
        <v>1968.1080000000002</v>
      </c>
      <c r="R79" s="17">
        <f t="shared" si="10"/>
        <v>292.60300000000001</v>
      </c>
      <c r="S79" s="17" t="s">
        <v>30</v>
      </c>
      <c r="T79" s="17" t="s">
        <v>30</v>
      </c>
      <c r="U79" s="17" t="s">
        <v>30</v>
      </c>
    </row>
    <row r="80" spans="1:22" s="7" customFormat="1" ht="13.5" thickBot="1">
      <c r="A80" s="38" t="s">
        <v>45</v>
      </c>
      <c r="B80" s="39"/>
      <c r="C80" s="13"/>
      <c r="D80" s="19">
        <f>D79</f>
        <v>965</v>
      </c>
      <c r="E80" s="19">
        <f t="shared" ref="E80:R80" si="11">E79</f>
        <v>18.479999999999997</v>
      </c>
      <c r="F80" s="19">
        <f t="shared" si="11"/>
        <v>32.679999999999993</v>
      </c>
      <c r="G80" s="19">
        <f t="shared" si="11"/>
        <v>89.289999999999992</v>
      </c>
      <c r="H80" s="19">
        <f t="shared" si="11"/>
        <v>847.97000000000014</v>
      </c>
      <c r="I80" s="19">
        <f t="shared" si="11"/>
        <v>0.44499999999999995</v>
      </c>
      <c r="J80" s="19">
        <f t="shared" si="11"/>
        <v>0.313</v>
      </c>
      <c r="K80" s="19">
        <f t="shared" si="11"/>
        <v>56.287000000000006</v>
      </c>
      <c r="L80" s="19">
        <f t="shared" si="11"/>
        <v>8.0540000000000003</v>
      </c>
      <c r="M80" s="19">
        <f t="shared" si="11"/>
        <v>154.82</v>
      </c>
      <c r="N80" s="19">
        <f t="shared" si="11"/>
        <v>4.3999999999999997E-2</v>
      </c>
      <c r="O80" s="19">
        <f t="shared" si="11"/>
        <v>120.1</v>
      </c>
      <c r="P80" s="19">
        <f t="shared" si="11"/>
        <v>0</v>
      </c>
      <c r="Q80" s="19">
        <f t="shared" si="11"/>
        <v>1968.1080000000002</v>
      </c>
      <c r="R80" s="19">
        <f t="shared" si="11"/>
        <v>292.60300000000001</v>
      </c>
      <c r="S80" s="19" t="s">
        <v>30</v>
      </c>
      <c r="T80" s="19" t="s">
        <v>30</v>
      </c>
      <c r="U80" s="19" t="s">
        <v>30</v>
      </c>
    </row>
    <row r="81" spans="1:22" s="7" customFormat="1">
      <c r="A81" s="40" t="s">
        <v>158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2">
      <c r="A82" s="11" t="s">
        <v>89</v>
      </c>
      <c r="B82" s="23" t="s">
        <v>31</v>
      </c>
      <c r="C82" s="12" t="s">
        <v>137</v>
      </c>
      <c r="D82" s="15" t="s">
        <v>28</v>
      </c>
      <c r="E82" s="16">
        <v>1.5</v>
      </c>
      <c r="F82" s="16">
        <v>5.07</v>
      </c>
      <c r="G82" s="16">
        <v>13.02</v>
      </c>
      <c r="H82" s="16">
        <v>103.7</v>
      </c>
      <c r="I82" s="15">
        <v>0.06</v>
      </c>
      <c r="J82" s="15">
        <v>0.02</v>
      </c>
      <c r="K82" s="15">
        <v>3.57</v>
      </c>
      <c r="L82" s="15">
        <v>1.06</v>
      </c>
      <c r="M82" s="15">
        <v>37.92</v>
      </c>
      <c r="N82" s="15">
        <v>0</v>
      </c>
      <c r="O82" s="15">
        <v>39.090000000000003</v>
      </c>
      <c r="P82" s="15">
        <v>0</v>
      </c>
      <c r="Q82" s="15">
        <v>343.5</v>
      </c>
      <c r="R82" s="15">
        <v>56.22</v>
      </c>
      <c r="S82" s="15">
        <v>0</v>
      </c>
      <c r="T82" s="15">
        <v>0</v>
      </c>
      <c r="U82" s="15">
        <v>0</v>
      </c>
      <c r="V82"/>
    </row>
    <row r="83" spans="1:22">
      <c r="A83" s="11" t="s">
        <v>83</v>
      </c>
      <c r="B83" s="23" t="s">
        <v>31</v>
      </c>
      <c r="C83" s="12" t="s">
        <v>84</v>
      </c>
      <c r="D83" s="15" t="s">
        <v>35</v>
      </c>
      <c r="E83" s="16">
        <v>1.77</v>
      </c>
      <c r="F83" s="16">
        <v>4.95</v>
      </c>
      <c r="G83" s="16">
        <v>7.9</v>
      </c>
      <c r="H83" s="16">
        <v>89.75</v>
      </c>
      <c r="I83" s="15">
        <v>0.05</v>
      </c>
      <c r="J83" s="15">
        <v>0.05</v>
      </c>
      <c r="K83" s="15">
        <v>15.775</v>
      </c>
      <c r="L83" s="15">
        <v>0.82499999999999996</v>
      </c>
      <c r="M83" s="15">
        <v>49.25</v>
      </c>
      <c r="N83" s="15">
        <v>0</v>
      </c>
      <c r="O83" s="15">
        <v>22.125</v>
      </c>
      <c r="P83" s="15">
        <v>0</v>
      </c>
      <c r="Q83" s="15">
        <v>383.32499999999999</v>
      </c>
      <c r="R83" s="15">
        <v>54.6</v>
      </c>
      <c r="S83" s="15">
        <v>0</v>
      </c>
      <c r="T83" s="15">
        <v>0</v>
      </c>
      <c r="U83" s="15">
        <v>0</v>
      </c>
      <c r="V83"/>
    </row>
    <row r="84" spans="1:22">
      <c r="A84" s="11" t="s">
        <v>92</v>
      </c>
      <c r="B84" s="23" t="s">
        <v>31</v>
      </c>
      <c r="C84" s="12" t="s">
        <v>55</v>
      </c>
      <c r="D84" s="15" t="s">
        <v>56</v>
      </c>
      <c r="E84" s="16">
        <v>5.55</v>
      </c>
      <c r="F84" s="16">
        <v>15.55</v>
      </c>
      <c r="G84" s="16">
        <v>0.25</v>
      </c>
      <c r="H84" s="16">
        <v>164</v>
      </c>
      <c r="I84" s="15">
        <v>8.7999999999999995E-2</v>
      </c>
      <c r="J84" s="15">
        <v>8.3000000000000004E-2</v>
      </c>
      <c r="K84" s="15">
        <v>0</v>
      </c>
      <c r="L84" s="15">
        <v>0.90200000000000002</v>
      </c>
      <c r="M84" s="15">
        <v>18.501999999999999</v>
      </c>
      <c r="N84" s="15">
        <v>2.1999999999999999E-2</v>
      </c>
      <c r="O84" s="15">
        <v>9.9990000000000006</v>
      </c>
      <c r="P84" s="15">
        <v>0</v>
      </c>
      <c r="Q84" s="15">
        <v>111.501</v>
      </c>
      <c r="R84" s="15">
        <v>101.66200000000001</v>
      </c>
      <c r="S84" s="15">
        <v>0</v>
      </c>
      <c r="T84" s="15">
        <v>0</v>
      </c>
      <c r="U84" s="15">
        <v>0</v>
      </c>
      <c r="V84"/>
    </row>
    <row r="85" spans="1:22">
      <c r="A85" s="11" t="s">
        <v>67</v>
      </c>
      <c r="B85" s="23" t="s">
        <v>31</v>
      </c>
      <c r="C85" s="12" t="s">
        <v>68</v>
      </c>
      <c r="D85" s="15" t="s">
        <v>23</v>
      </c>
      <c r="E85" s="16">
        <v>11.46</v>
      </c>
      <c r="F85" s="16">
        <v>8.1199999999999992</v>
      </c>
      <c r="G85" s="16">
        <v>51.52</v>
      </c>
      <c r="H85" s="16">
        <v>325</v>
      </c>
      <c r="I85" s="15">
        <v>0.28000000000000003</v>
      </c>
      <c r="J85" s="15">
        <v>0.16</v>
      </c>
      <c r="K85" s="15">
        <v>0</v>
      </c>
      <c r="L85" s="15">
        <v>6.08</v>
      </c>
      <c r="M85" s="15">
        <v>19.760000000000002</v>
      </c>
      <c r="N85" s="15">
        <v>0</v>
      </c>
      <c r="O85" s="15">
        <v>181.1</v>
      </c>
      <c r="P85" s="15">
        <v>0</v>
      </c>
      <c r="Q85" s="15">
        <v>346.16</v>
      </c>
      <c r="R85" s="15">
        <v>115.46</v>
      </c>
      <c r="S85" s="15">
        <v>0</v>
      </c>
      <c r="T85" s="15">
        <v>0</v>
      </c>
      <c r="U85" s="15">
        <v>0</v>
      </c>
      <c r="V85"/>
    </row>
    <row r="86" spans="1:22">
      <c r="A86" s="11" t="s">
        <v>93</v>
      </c>
      <c r="B86" s="23" t="s">
        <v>31</v>
      </c>
      <c r="C86" s="12" t="s">
        <v>94</v>
      </c>
      <c r="D86" s="15" t="s">
        <v>23</v>
      </c>
      <c r="E86" s="16">
        <v>0.08</v>
      </c>
      <c r="F86" s="16">
        <v>0.04</v>
      </c>
      <c r="G86" s="16">
        <v>23.04</v>
      </c>
      <c r="H86" s="16">
        <v>111.6</v>
      </c>
      <c r="I86" s="15">
        <v>0</v>
      </c>
      <c r="J86" s="15">
        <v>0</v>
      </c>
      <c r="K86" s="15">
        <v>1.8</v>
      </c>
      <c r="L86" s="15">
        <v>0.06</v>
      </c>
      <c r="M86" s="15">
        <v>10.1</v>
      </c>
      <c r="N86" s="15">
        <v>0</v>
      </c>
      <c r="O86" s="15">
        <v>2.34</v>
      </c>
      <c r="P86" s="15">
        <v>0</v>
      </c>
      <c r="Q86" s="15">
        <v>20.56</v>
      </c>
      <c r="R86" s="15">
        <v>5.4</v>
      </c>
      <c r="S86" s="15">
        <v>0</v>
      </c>
      <c r="T86" s="15">
        <v>0</v>
      </c>
      <c r="U86" s="15">
        <v>0</v>
      </c>
      <c r="V86"/>
    </row>
    <row r="87" spans="1:22">
      <c r="A87" s="11" t="s">
        <v>24</v>
      </c>
      <c r="B87" s="23" t="s">
        <v>31</v>
      </c>
      <c r="C87" s="12" t="s">
        <v>25</v>
      </c>
      <c r="D87" s="15" t="s">
        <v>26</v>
      </c>
      <c r="E87" s="16">
        <v>1.58</v>
      </c>
      <c r="F87" s="16">
        <v>0.2</v>
      </c>
      <c r="G87" s="16">
        <v>0.42</v>
      </c>
      <c r="H87" s="16">
        <v>46.76</v>
      </c>
      <c r="I87" s="15">
        <v>0.02</v>
      </c>
      <c r="J87" s="15">
        <v>0</v>
      </c>
      <c r="K87" s="15">
        <v>0</v>
      </c>
      <c r="L87" s="15">
        <v>0.22</v>
      </c>
      <c r="M87" s="15">
        <v>4.5999999999999996</v>
      </c>
      <c r="N87" s="15">
        <v>0</v>
      </c>
      <c r="O87" s="15">
        <v>6.6</v>
      </c>
      <c r="P87" s="15">
        <v>0</v>
      </c>
      <c r="Q87" s="15">
        <v>0</v>
      </c>
      <c r="R87" s="15">
        <v>17.399999999999999</v>
      </c>
      <c r="S87" s="15">
        <v>0</v>
      </c>
      <c r="T87" s="15">
        <v>0</v>
      </c>
      <c r="U87" s="15">
        <v>0</v>
      </c>
      <c r="V87"/>
    </row>
    <row r="88" spans="1:22">
      <c r="A88" s="11" t="s">
        <v>24</v>
      </c>
      <c r="B88" s="23" t="s">
        <v>31</v>
      </c>
      <c r="C88" s="12" t="s">
        <v>43</v>
      </c>
      <c r="D88" s="15" t="s">
        <v>44</v>
      </c>
      <c r="E88" s="16">
        <v>2.2400000000000002</v>
      </c>
      <c r="F88" s="16">
        <v>0.44</v>
      </c>
      <c r="G88" s="16">
        <v>0.96</v>
      </c>
      <c r="H88" s="16">
        <v>91.96</v>
      </c>
      <c r="I88" s="15">
        <v>0.04</v>
      </c>
      <c r="J88" s="15">
        <v>0</v>
      </c>
      <c r="K88" s="15">
        <v>0</v>
      </c>
      <c r="L88" s="15">
        <v>1.24</v>
      </c>
      <c r="M88" s="15">
        <v>9.1999999999999993</v>
      </c>
      <c r="N88" s="15">
        <v>0</v>
      </c>
      <c r="O88" s="15">
        <v>10</v>
      </c>
      <c r="P88" s="15">
        <v>0</v>
      </c>
      <c r="Q88" s="15">
        <v>0</v>
      </c>
      <c r="R88" s="15">
        <v>42.4</v>
      </c>
      <c r="S88" s="15">
        <v>0</v>
      </c>
      <c r="T88" s="15">
        <v>0</v>
      </c>
      <c r="U88" s="15">
        <v>0</v>
      </c>
      <c r="V88"/>
    </row>
    <row r="89" spans="1:22">
      <c r="A89" s="11" t="s">
        <v>27</v>
      </c>
      <c r="B89" s="23" t="s">
        <v>31</v>
      </c>
      <c r="C89" s="12" t="s">
        <v>151</v>
      </c>
      <c r="D89" s="15" t="s">
        <v>28</v>
      </c>
      <c r="E89" s="16">
        <v>0.4</v>
      </c>
      <c r="F89" s="16">
        <v>0.4</v>
      </c>
      <c r="G89" s="16">
        <v>9.8000000000000007</v>
      </c>
      <c r="H89" s="16">
        <v>47</v>
      </c>
      <c r="I89" s="15">
        <v>0.03</v>
      </c>
      <c r="J89" s="15">
        <v>0.02</v>
      </c>
      <c r="K89" s="15">
        <v>10</v>
      </c>
      <c r="L89" s="15">
        <v>2.2000000000000002</v>
      </c>
      <c r="M89" s="15">
        <v>16</v>
      </c>
      <c r="N89" s="15">
        <v>0</v>
      </c>
      <c r="O89" s="15">
        <v>9</v>
      </c>
      <c r="P89" s="15">
        <v>0</v>
      </c>
      <c r="Q89" s="15">
        <v>278</v>
      </c>
      <c r="R89" s="15">
        <v>11</v>
      </c>
      <c r="S89" s="15">
        <v>0</v>
      </c>
      <c r="T89" s="15">
        <v>0</v>
      </c>
      <c r="U89" s="15">
        <v>0</v>
      </c>
      <c r="V89"/>
    </row>
    <row r="90" spans="1:22" s="7" customFormat="1">
      <c r="A90" s="42" t="s">
        <v>29</v>
      </c>
      <c r="B90" s="43"/>
      <c r="C90" s="43"/>
      <c r="D90" s="17">
        <f>D82+D83+D84+D85+D86+D87+D88+D89</f>
        <v>965</v>
      </c>
      <c r="E90" s="17">
        <f t="shared" ref="E90:R90" si="12">E82+E83+E84+E85+E86+E87+E88+E89</f>
        <v>24.58</v>
      </c>
      <c r="F90" s="17">
        <f t="shared" si="12"/>
        <v>34.769999999999996</v>
      </c>
      <c r="G90" s="17">
        <f t="shared" si="12"/>
        <v>106.90999999999998</v>
      </c>
      <c r="H90" s="17">
        <f t="shared" si="12"/>
        <v>979.7700000000001</v>
      </c>
      <c r="I90" s="17">
        <f t="shared" si="12"/>
        <v>0.56800000000000006</v>
      </c>
      <c r="J90" s="17">
        <f t="shared" si="12"/>
        <v>0.33300000000000007</v>
      </c>
      <c r="K90" s="17">
        <f t="shared" si="12"/>
        <v>31.145</v>
      </c>
      <c r="L90" s="17">
        <f t="shared" si="12"/>
        <v>12.587000000000003</v>
      </c>
      <c r="M90" s="17">
        <f t="shared" si="12"/>
        <v>165.33199999999999</v>
      </c>
      <c r="N90" s="17">
        <f t="shared" si="12"/>
        <v>2.1999999999999999E-2</v>
      </c>
      <c r="O90" s="17">
        <f t="shared" si="12"/>
        <v>280.25400000000002</v>
      </c>
      <c r="P90" s="17">
        <f t="shared" si="12"/>
        <v>0</v>
      </c>
      <c r="Q90" s="17">
        <f t="shared" si="12"/>
        <v>1483.046</v>
      </c>
      <c r="R90" s="17">
        <f t="shared" si="12"/>
        <v>404.14199999999994</v>
      </c>
      <c r="S90" s="17" t="s">
        <v>30</v>
      </c>
      <c r="T90" s="17" t="s">
        <v>30</v>
      </c>
      <c r="U90" s="17" t="s">
        <v>30</v>
      </c>
    </row>
    <row r="91" spans="1:22" s="7" customFormat="1" ht="13.5" thickBot="1">
      <c r="A91" s="38" t="s">
        <v>45</v>
      </c>
      <c r="B91" s="39"/>
      <c r="C91" s="13"/>
      <c r="D91" s="19">
        <f>D90</f>
        <v>965</v>
      </c>
      <c r="E91" s="19">
        <f t="shared" ref="E91:R91" si="13">E90</f>
        <v>24.58</v>
      </c>
      <c r="F91" s="19">
        <f t="shared" si="13"/>
        <v>34.769999999999996</v>
      </c>
      <c r="G91" s="19">
        <f t="shared" si="13"/>
        <v>106.90999999999998</v>
      </c>
      <c r="H91" s="19">
        <f t="shared" si="13"/>
        <v>979.7700000000001</v>
      </c>
      <c r="I91" s="19">
        <f t="shared" si="13"/>
        <v>0.56800000000000006</v>
      </c>
      <c r="J91" s="19">
        <f t="shared" si="13"/>
        <v>0.33300000000000007</v>
      </c>
      <c r="K91" s="19">
        <f t="shared" si="13"/>
        <v>31.145</v>
      </c>
      <c r="L91" s="19">
        <f t="shared" si="13"/>
        <v>12.587000000000003</v>
      </c>
      <c r="M91" s="19">
        <f t="shared" si="13"/>
        <v>165.33199999999999</v>
      </c>
      <c r="N91" s="19">
        <f t="shared" si="13"/>
        <v>2.1999999999999999E-2</v>
      </c>
      <c r="O91" s="19">
        <f t="shared" si="13"/>
        <v>280.25400000000002</v>
      </c>
      <c r="P91" s="19">
        <f t="shared" si="13"/>
        <v>0</v>
      </c>
      <c r="Q91" s="19">
        <f t="shared" si="13"/>
        <v>1483.046</v>
      </c>
      <c r="R91" s="19">
        <f t="shared" si="13"/>
        <v>404.14199999999994</v>
      </c>
      <c r="S91" s="19" t="s">
        <v>30</v>
      </c>
      <c r="T91" s="19" t="s">
        <v>30</v>
      </c>
      <c r="U91" s="19" t="s">
        <v>30</v>
      </c>
    </row>
    <row r="92" spans="1:22" s="7" customFormat="1">
      <c r="A92" s="40" t="s">
        <v>159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2">
      <c r="A93" s="11" t="s">
        <v>62</v>
      </c>
      <c r="B93" s="23" t="s">
        <v>31</v>
      </c>
      <c r="C93" s="12" t="s">
        <v>63</v>
      </c>
      <c r="D93" s="15" t="s">
        <v>28</v>
      </c>
      <c r="E93" s="16">
        <v>1.39</v>
      </c>
      <c r="F93" s="16">
        <v>10.02</v>
      </c>
      <c r="G93" s="16">
        <v>6.55</v>
      </c>
      <c r="H93" s="16">
        <v>122</v>
      </c>
      <c r="I93" s="15">
        <v>0.04</v>
      </c>
      <c r="J93" s="15">
        <v>0.04</v>
      </c>
      <c r="K93" s="15">
        <v>11.73</v>
      </c>
      <c r="L93" s="15">
        <v>0.86</v>
      </c>
      <c r="M93" s="15">
        <v>41.46</v>
      </c>
      <c r="N93" s="15">
        <v>0</v>
      </c>
      <c r="O93" s="15">
        <v>20.12</v>
      </c>
      <c r="P93" s="15">
        <v>0</v>
      </c>
      <c r="Q93" s="15">
        <v>295.5</v>
      </c>
      <c r="R93" s="15">
        <v>39.590000000000003</v>
      </c>
      <c r="S93" s="15">
        <v>0</v>
      </c>
      <c r="T93" s="15">
        <v>0</v>
      </c>
      <c r="U93" s="15">
        <v>0</v>
      </c>
      <c r="V93"/>
    </row>
    <row r="94" spans="1:22">
      <c r="A94" s="11" t="s">
        <v>33</v>
      </c>
      <c r="B94" s="23" t="s">
        <v>31</v>
      </c>
      <c r="C94" s="12" t="s">
        <v>34</v>
      </c>
      <c r="D94" s="15" t="s">
        <v>35</v>
      </c>
      <c r="E94" s="16">
        <v>2.37</v>
      </c>
      <c r="F94" s="16">
        <v>5.07</v>
      </c>
      <c r="G94" s="16">
        <v>13</v>
      </c>
      <c r="H94" s="16">
        <v>117</v>
      </c>
      <c r="I94" s="15">
        <v>0.05</v>
      </c>
      <c r="J94" s="15">
        <v>2.5000000000000001E-2</v>
      </c>
      <c r="K94" s="15">
        <v>0.95</v>
      </c>
      <c r="L94" s="15">
        <v>0.72499999999999998</v>
      </c>
      <c r="M94" s="15">
        <v>27.3</v>
      </c>
      <c r="N94" s="15">
        <v>0</v>
      </c>
      <c r="O94" s="15">
        <v>15.225</v>
      </c>
      <c r="P94" s="15">
        <v>0</v>
      </c>
      <c r="Q94" s="15">
        <v>8.2750000000000004</v>
      </c>
      <c r="R94" s="15">
        <v>33.575000000000003</v>
      </c>
      <c r="S94" s="15">
        <v>0</v>
      </c>
      <c r="T94" s="15">
        <v>0</v>
      </c>
      <c r="U94" s="15">
        <v>0</v>
      </c>
      <c r="V94"/>
    </row>
    <row r="95" spans="1:22">
      <c r="A95" s="32">
        <v>267</v>
      </c>
      <c r="B95" s="23" t="s">
        <v>31</v>
      </c>
      <c r="C95" s="12" t="s">
        <v>144</v>
      </c>
      <c r="D95" s="15" t="s">
        <v>37</v>
      </c>
      <c r="E95" s="16">
        <v>13.83</v>
      </c>
      <c r="F95" s="16">
        <v>28.63</v>
      </c>
      <c r="G95" s="16">
        <v>6.58</v>
      </c>
      <c r="H95" s="16">
        <v>341</v>
      </c>
      <c r="I95" s="15">
        <v>7.1999999999999995E-2</v>
      </c>
      <c r="J95" s="15">
        <v>0.128</v>
      </c>
      <c r="K95" s="15">
        <v>0</v>
      </c>
      <c r="L95" s="15">
        <v>2.64</v>
      </c>
      <c r="M95" s="15">
        <v>12.688000000000001</v>
      </c>
      <c r="N95" s="15">
        <v>3.2000000000000001E-2</v>
      </c>
      <c r="O95" s="15">
        <v>22.367999999999999</v>
      </c>
      <c r="P95" s="15">
        <v>0</v>
      </c>
      <c r="Q95" s="15">
        <v>189.696</v>
      </c>
      <c r="R95" s="15">
        <v>205.74700000000001</v>
      </c>
      <c r="S95" s="15">
        <v>0</v>
      </c>
      <c r="T95" s="15">
        <v>0</v>
      </c>
      <c r="U95" s="15">
        <v>0</v>
      </c>
      <c r="V95"/>
    </row>
    <row r="96" spans="1:22">
      <c r="A96" s="11" t="s">
        <v>113</v>
      </c>
      <c r="B96" s="23" t="s">
        <v>31</v>
      </c>
      <c r="C96" s="12" t="s">
        <v>138</v>
      </c>
      <c r="D96" s="15" t="s">
        <v>23</v>
      </c>
      <c r="E96" s="16">
        <v>0.44</v>
      </c>
      <c r="F96" s="16">
        <v>0.16</v>
      </c>
      <c r="G96" s="16">
        <v>28.2</v>
      </c>
      <c r="H96" s="16">
        <v>116.6</v>
      </c>
      <c r="I96" s="15">
        <v>0</v>
      </c>
      <c r="J96" s="15">
        <v>0</v>
      </c>
      <c r="K96" s="15">
        <v>2.7</v>
      </c>
      <c r="L96" s="15">
        <v>0.8</v>
      </c>
      <c r="M96" s="15">
        <v>20.56</v>
      </c>
      <c r="N96" s="15">
        <v>0</v>
      </c>
      <c r="O96" s="15">
        <v>11.06</v>
      </c>
      <c r="P96" s="15">
        <v>0</v>
      </c>
      <c r="Q96" s="15">
        <v>94.4</v>
      </c>
      <c r="R96" s="15">
        <v>640</v>
      </c>
      <c r="S96" s="15">
        <v>0</v>
      </c>
      <c r="T96" s="15">
        <v>0</v>
      </c>
      <c r="U96" s="15">
        <v>0</v>
      </c>
      <c r="V96"/>
    </row>
    <row r="97" spans="1:22">
      <c r="A97" s="11" t="s">
        <v>51</v>
      </c>
      <c r="B97" s="23" t="s">
        <v>31</v>
      </c>
      <c r="C97" s="12" t="s">
        <v>52</v>
      </c>
      <c r="D97" s="15" t="s">
        <v>23</v>
      </c>
      <c r="E97" s="16">
        <v>4.8600000000000003</v>
      </c>
      <c r="F97" s="16">
        <v>7.16</v>
      </c>
      <c r="G97" s="16">
        <v>48.92</v>
      </c>
      <c r="H97" s="16">
        <v>279.60000000000002</v>
      </c>
      <c r="I97" s="15">
        <v>0.04</v>
      </c>
      <c r="J97" s="15">
        <v>0.02</v>
      </c>
      <c r="K97" s="15">
        <v>0</v>
      </c>
      <c r="L97" s="15">
        <v>0.7</v>
      </c>
      <c r="M97" s="15">
        <v>1.82</v>
      </c>
      <c r="N97" s="15">
        <v>0</v>
      </c>
      <c r="O97" s="15">
        <v>21.78</v>
      </c>
      <c r="P97" s="15">
        <v>0</v>
      </c>
      <c r="Q97" s="15">
        <v>54.1</v>
      </c>
      <c r="R97" s="15">
        <v>17.399999999999999</v>
      </c>
      <c r="S97" s="15">
        <v>0</v>
      </c>
      <c r="T97" s="15">
        <v>0</v>
      </c>
      <c r="U97" s="15">
        <v>0</v>
      </c>
      <c r="V97"/>
    </row>
    <row r="98" spans="1:22">
      <c r="A98" s="11" t="s">
        <v>24</v>
      </c>
      <c r="B98" s="23" t="s">
        <v>31</v>
      </c>
      <c r="C98" s="12" t="s">
        <v>43</v>
      </c>
      <c r="D98" s="15" t="s">
        <v>44</v>
      </c>
      <c r="E98" s="16">
        <v>2.2400000000000002</v>
      </c>
      <c r="F98" s="16">
        <v>0.44</v>
      </c>
      <c r="G98" s="16">
        <v>0.96</v>
      </c>
      <c r="H98" s="16">
        <v>91.96</v>
      </c>
      <c r="I98" s="15">
        <v>0.04</v>
      </c>
      <c r="J98" s="15">
        <v>0</v>
      </c>
      <c r="K98" s="15">
        <v>0</v>
      </c>
      <c r="L98" s="15">
        <v>1.24</v>
      </c>
      <c r="M98" s="15">
        <v>9.1999999999999993</v>
      </c>
      <c r="N98" s="15">
        <v>0</v>
      </c>
      <c r="O98" s="15">
        <v>10</v>
      </c>
      <c r="P98" s="15">
        <v>0</v>
      </c>
      <c r="Q98" s="15">
        <v>0</v>
      </c>
      <c r="R98" s="15">
        <v>42.4</v>
      </c>
      <c r="S98" s="15">
        <v>0</v>
      </c>
      <c r="T98" s="15">
        <v>0</v>
      </c>
      <c r="U98" s="15">
        <v>0</v>
      </c>
      <c r="V98"/>
    </row>
    <row r="99" spans="1:22">
      <c r="A99" s="11" t="s">
        <v>27</v>
      </c>
      <c r="B99" s="23" t="s">
        <v>31</v>
      </c>
      <c r="C99" s="12" t="s">
        <v>150</v>
      </c>
      <c r="D99" s="15" t="s">
        <v>28</v>
      </c>
      <c r="E99" s="16">
        <v>0.4</v>
      </c>
      <c r="F99" s="16">
        <v>0.4</v>
      </c>
      <c r="G99" s="16">
        <v>9.8000000000000007</v>
      </c>
      <c r="H99" s="16">
        <v>47</v>
      </c>
      <c r="I99" s="15">
        <v>0.03</v>
      </c>
      <c r="J99" s="15">
        <v>0.02</v>
      </c>
      <c r="K99" s="15">
        <v>10</v>
      </c>
      <c r="L99" s="15">
        <v>2.2000000000000002</v>
      </c>
      <c r="M99" s="15">
        <v>16</v>
      </c>
      <c r="N99" s="15">
        <v>0</v>
      </c>
      <c r="O99" s="15">
        <v>9</v>
      </c>
      <c r="P99" s="15">
        <v>0</v>
      </c>
      <c r="Q99" s="15">
        <v>278</v>
      </c>
      <c r="R99" s="15">
        <v>11</v>
      </c>
      <c r="S99" s="15">
        <v>0</v>
      </c>
      <c r="T99" s="15">
        <v>0</v>
      </c>
      <c r="U99" s="15">
        <v>0</v>
      </c>
      <c r="V99"/>
    </row>
    <row r="100" spans="1:22" s="7" customFormat="1">
      <c r="A100" s="44" t="s">
        <v>29</v>
      </c>
      <c r="B100" s="45"/>
      <c r="C100" s="46"/>
      <c r="D100" s="17" t="s">
        <v>96</v>
      </c>
      <c r="E100" s="18" t="s">
        <v>97</v>
      </c>
      <c r="F100" s="18" t="s">
        <v>98</v>
      </c>
      <c r="G100" s="18" t="s">
        <v>99</v>
      </c>
      <c r="H100" s="18" t="s">
        <v>100</v>
      </c>
      <c r="I100" s="17" t="s">
        <v>101</v>
      </c>
      <c r="J100" s="17" t="s">
        <v>102</v>
      </c>
      <c r="K100" s="17" t="s">
        <v>103</v>
      </c>
      <c r="L100" s="17" t="s">
        <v>104</v>
      </c>
      <c r="M100" s="17" t="s">
        <v>105</v>
      </c>
      <c r="N100" s="17" t="s">
        <v>30</v>
      </c>
      <c r="O100" s="17" t="s">
        <v>106</v>
      </c>
      <c r="P100" s="17" t="s">
        <v>30</v>
      </c>
      <c r="Q100" s="17" t="s">
        <v>107</v>
      </c>
      <c r="R100" s="17" t="s">
        <v>108</v>
      </c>
      <c r="S100" s="17" t="s">
        <v>30</v>
      </c>
      <c r="T100" s="17" t="s">
        <v>30</v>
      </c>
      <c r="U100" s="17" t="s">
        <v>30</v>
      </c>
    </row>
    <row r="101" spans="1:22" s="7" customFormat="1" ht="13.5" thickBot="1">
      <c r="A101" s="38" t="s">
        <v>45</v>
      </c>
      <c r="B101" s="39"/>
      <c r="C101" s="13"/>
      <c r="D101" s="19" t="str">
        <f>D100</f>
        <v>885</v>
      </c>
      <c r="E101" s="19" t="str">
        <f t="shared" ref="E101:R101" si="14">E100</f>
        <v>42,65</v>
      </c>
      <c r="F101" s="19" t="str">
        <f t="shared" si="14"/>
        <v>32,09</v>
      </c>
      <c r="G101" s="19" t="str">
        <f t="shared" si="14"/>
        <v>94,2</v>
      </c>
      <c r="H101" s="19" t="str">
        <f t="shared" si="14"/>
        <v>953,57</v>
      </c>
      <c r="I101" s="19" t="str">
        <f t="shared" si="14"/>
        <v>0,853</v>
      </c>
      <c r="J101" s="19" t="str">
        <f t="shared" si="14"/>
        <v>0,82</v>
      </c>
      <c r="K101" s="19" t="str">
        <f t="shared" si="14"/>
        <v>231,32</v>
      </c>
      <c r="L101" s="19" t="str">
        <f t="shared" si="14"/>
        <v>18,673</v>
      </c>
      <c r="M101" s="19" t="str">
        <f t="shared" si="14"/>
        <v>258,498</v>
      </c>
      <c r="N101" s="19" t="str">
        <f t="shared" si="14"/>
        <v>0</v>
      </c>
      <c r="O101" s="19" t="str">
        <f t="shared" si="14"/>
        <v>335,438</v>
      </c>
      <c r="P101" s="19" t="str">
        <f t="shared" si="14"/>
        <v>0</v>
      </c>
      <c r="Q101" s="19" t="str">
        <f t="shared" si="14"/>
        <v>6301,028</v>
      </c>
      <c r="R101" s="19" t="str">
        <f t="shared" si="14"/>
        <v>989,712</v>
      </c>
      <c r="S101" s="19" t="s">
        <v>30</v>
      </c>
      <c r="T101" s="19" t="s">
        <v>30</v>
      </c>
      <c r="U101" s="19" t="s">
        <v>30</v>
      </c>
    </row>
    <row r="102" spans="1:22" s="7" customFormat="1">
      <c r="A102" s="47" t="s">
        <v>160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</row>
    <row r="103" spans="1:22">
      <c r="A103" s="11" t="s">
        <v>127</v>
      </c>
      <c r="B103" s="23" t="s">
        <v>31</v>
      </c>
      <c r="C103" s="12" t="s">
        <v>128</v>
      </c>
      <c r="D103" s="15" t="s">
        <v>28</v>
      </c>
      <c r="E103" s="16">
        <v>0.95</v>
      </c>
      <c r="F103" s="16">
        <v>6.06</v>
      </c>
      <c r="G103" s="16">
        <v>3.05</v>
      </c>
      <c r="H103" s="16">
        <v>70.599999999999994</v>
      </c>
      <c r="I103" s="15">
        <v>0.04</v>
      </c>
      <c r="J103" s="15">
        <v>0.04</v>
      </c>
      <c r="K103" s="15">
        <v>9.44</v>
      </c>
      <c r="L103" s="15">
        <v>0.76</v>
      </c>
      <c r="M103" s="15">
        <v>27.18</v>
      </c>
      <c r="N103" s="15">
        <v>0</v>
      </c>
      <c r="O103" s="15">
        <v>16.510000000000002</v>
      </c>
      <c r="P103" s="15">
        <v>0</v>
      </c>
      <c r="Q103" s="15">
        <v>217.05</v>
      </c>
      <c r="R103" s="15">
        <v>27.77</v>
      </c>
      <c r="S103" s="15">
        <v>0</v>
      </c>
      <c r="T103" s="15">
        <v>0</v>
      </c>
      <c r="U103" s="15">
        <v>0</v>
      </c>
      <c r="V103"/>
    </row>
    <row r="104" spans="1:22">
      <c r="A104" s="11" t="s">
        <v>90</v>
      </c>
      <c r="B104" s="23" t="s">
        <v>31</v>
      </c>
      <c r="C104" s="12" t="s">
        <v>91</v>
      </c>
      <c r="D104" s="15" t="s">
        <v>35</v>
      </c>
      <c r="E104" s="16">
        <v>1.8</v>
      </c>
      <c r="F104" s="16">
        <v>4.93</v>
      </c>
      <c r="G104" s="16">
        <v>10.92</v>
      </c>
      <c r="H104" s="16">
        <v>103.75</v>
      </c>
      <c r="I104" s="15">
        <v>0.05</v>
      </c>
      <c r="J104" s="15">
        <v>0.05</v>
      </c>
      <c r="K104" s="15">
        <v>10.675000000000001</v>
      </c>
      <c r="L104" s="15">
        <v>1.2250000000000001</v>
      </c>
      <c r="M104" s="15">
        <v>49.725000000000001</v>
      </c>
      <c r="N104" s="15">
        <v>0</v>
      </c>
      <c r="O104" s="15">
        <v>26.125</v>
      </c>
      <c r="P104" s="15">
        <v>0</v>
      </c>
      <c r="Q104" s="15">
        <v>385.3</v>
      </c>
      <c r="R104" s="15">
        <v>85.186000000000007</v>
      </c>
      <c r="S104" s="15">
        <v>0</v>
      </c>
      <c r="T104" s="15">
        <v>0</v>
      </c>
      <c r="U104" s="15">
        <v>0</v>
      </c>
      <c r="V104"/>
    </row>
    <row r="105" spans="1:22">
      <c r="A105" s="11" t="s">
        <v>60</v>
      </c>
      <c r="B105" s="23" t="s">
        <v>31</v>
      </c>
      <c r="C105" s="12" t="s">
        <v>61</v>
      </c>
      <c r="D105" s="15" t="s">
        <v>23</v>
      </c>
      <c r="E105" s="16">
        <v>4.08</v>
      </c>
      <c r="F105" s="16">
        <v>6.4</v>
      </c>
      <c r="G105" s="16">
        <v>27.26</v>
      </c>
      <c r="H105" s="16">
        <v>183</v>
      </c>
      <c r="I105" s="15">
        <v>0.18</v>
      </c>
      <c r="J105" s="15">
        <v>0.14000000000000001</v>
      </c>
      <c r="K105" s="15">
        <v>24.22</v>
      </c>
      <c r="L105" s="15">
        <v>1.34</v>
      </c>
      <c r="M105" s="15">
        <v>49.3</v>
      </c>
      <c r="N105" s="15">
        <v>0</v>
      </c>
      <c r="O105" s="15">
        <v>37</v>
      </c>
      <c r="P105" s="15">
        <v>0</v>
      </c>
      <c r="Q105" s="15">
        <v>864.6</v>
      </c>
      <c r="R105" s="15">
        <v>81.260000000000005</v>
      </c>
      <c r="S105" s="15">
        <v>0</v>
      </c>
      <c r="T105" s="15">
        <v>0</v>
      </c>
      <c r="U105" s="15">
        <v>0</v>
      </c>
      <c r="V105"/>
    </row>
    <row r="106" spans="1:22">
      <c r="A106" s="11" t="s">
        <v>80</v>
      </c>
      <c r="B106" s="23" t="s">
        <v>31</v>
      </c>
      <c r="C106" s="12" t="s">
        <v>81</v>
      </c>
      <c r="D106" s="15" t="s">
        <v>23</v>
      </c>
      <c r="E106" s="16">
        <v>0.66</v>
      </c>
      <c r="F106" s="16">
        <v>0.08</v>
      </c>
      <c r="G106" s="16">
        <v>32.020000000000003</v>
      </c>
      <c r="H106" s="16">
        <v>132.80000000000001</v>
      </c>
      <c r="I106" s="15">
        <v>0.02</v>
      </c>
      <c r="J106" s="15">
        <v>0.02</v>
      </c>
      <c r="K106" s="15">
        <v>0.72</v>
      </c>
      <c r="L106" s="15">
        <v>0.7</v>
      </c>
      <c r="M106" s="15">
        <v>32.479999999999997</v>
      </c>
      <c r="N106" s="15">
        <v>0</v>
      </c>
      <c r="O106" s="15">
        <v>17.46</v>
      </c>
      <c r="P106" s="15">
        <v>0</v>
      </c>
      <c r="Q106" s="15">
        <v>229.8</v>
      </c>
      <c r="R106" s="15">
        <v>23.44</v>
      </c>
      <c r="S106" s="15">
        <v>0</v>
      </c>
      <c r="T106" s="15">
        <v>0</v>
      </c>
      <c r="U106" s="15">
        <v>0</v>
      </c>
      <c r="V106"/>
    </row>
    <row r="107" spans="1:22">
      <c r="A107" s="11" t="s">
        <v>24</v>
      </c>
      <c r="B107" s="23" t="s">
        <v>31</v>
      </c>
      <c r="C107" s="12" t="s">
        <v>25</v>
      </c>
      <c r="D107" s="15" t="s">
        <v>26</v>
      </c>
      <c r="E107" s="16">
        <v>1.58</v>
      </c>
      <c r="F107" s="16">
        <v>0.2</v>
      </c>
      <c r="G107" s="16">
        <v>0.42</v>
      </c>
      <c r="H107" s="16">
        <v>46.76</v>
      </c>
      <c r="I107" s="15">
        <v>0.02</v>
      </c>
      <c r="J107" s="15">
        <v>0</v>
      </c>
      <c r="K107" s="15">
        <v>0</v>
      </c>
      <c r="L107" s="15">
        <v>0.22</v>
      </c>
      <c r="M107" s="15">
        <v>4.5999999999999996</v>
      </c>
      <c r="N107" s="15">
        <v>0</v>
      </c>
      <c r="O107" s="15">
        <v>6.6</v>
      </c>
      <c r="P107" s="15">
        <v>0</v>
      </c>
      <c r="Q107" s="15">
        <v>0</v>
      </c>
      <c r="R107" s="15">
        <v>17.399999999999999</v>
      </c>
      <c r="S107" s="15">
        <v>0</v>
      </c>
      <c r="T107" s="15">
        <v>0</v>
      </c>
      <c r="U107" s="15">
        <v>0</v>
      </c>
      <c r="V107"/>
    </row>
    <row r="108" spans="1:22">
      <c r="A108" s="11" t="s">
        <v>24</v>
      </c>
      <c r="B108" s="23" t="s">
        <v>31</v>
      </c>
      <c r="C108" s="12" t="s">
        <v>43</v>
      </c>
      <c r="D108" s="15" t="s">
        <v>44</v>
      </c>
      <c r="E108" s="16">
        <v>2.2400000000000002</v>
      </c>
      <c r="F108" s="16">
        <v>0.44</v>
      </c>
      <c r="G108" s="16">
        <v>0.96</v>
      </c>
      <c r="H108" s="16">
        <v>91.96</v>
      </c>
      <c r="I108" s="15">
        <v>0.04</v>
      </c>
      <c r="J108" s="15">
        <v>0</v>
      </c>
      <c r="K108" s="15">
        <v>0</v>
      </c>
      <c r="L108" s="15">
        <v>1.24</v>
      </c>
      <c r="M108" s="15">
        <v>9.1999999999999993</v>
      </c>
      <c r="N108" s="15">
        <v>0</v>
      </c>
      <c r="O108" s="15">
        <v>10</v>
      </c>
      <c r="P108" s="15">
        <v>0</v>
      </c>
      <c r="Q108" s="15">
        <v>0</v>
      </c>
      <c r="R108" s="15">
        <v>42.4</v>
      </c>
      <c r="S108" s="15">
        <v>0</v>
      </c>
      <c r="T108" s="15">
        <v>0</v>
      </c>
      <c r="U108" s="15">
        <v>0</v>
      </c>
      <c r="V108"/>
    </row>
    <row r="109" spans="1:22">
      <c r="A109" s="11" t="s">
        <v>27</v>
      </c>
      <c r="B109" s="23" t="s">
        <v>31</v>
      </c>
      <c r="C109" s="12" t="s">
        <v>147</v>
      </c>
      <c r="D109" s="15" t="s">
        <v>28</v>
      </c>
      <c r="E109" s="16">
        <v>0.4</v>
      </c>
      <c r="F109" s="16">
        <v>0.4</v>
      </c>
      <c r="G109" s="16">
        <v>9.8000000000000007</v>
      </c>
      <c r="H109" s="16">
        <v>47</v>
      </c>
      <c r="I109" s="15">
        <v>0.03</v>
      </c>
      <c r="J109" s="15">
        <v>0.02</v>
      </c>
      <c r="K109" s="15">
        <v>10</v>
      </c>
      <c r="L109" s="15">
        <v>2.2000000000000002</v>
      </c>
      <c r="M109" s="15">
        <v>16</v>
      </c>
      <c r="N109" s="15">
        <v>0</v>
      </c>
      <c r="O109" s="15">
        <v>9</v>
      </c>
      <c r="P109" s="15">
        <v>0</v>
      </c>
      <c r="Q109" s="15">
        <v>278</v>
      </c>
      <c r="R109" s="15">
        <v>11</v>
      </c>
      <c r="S109" s="15">
        <v>0</v>
      </c>
      <c r="T109" s="15">
        <v>0</v>
      </c>
      <c r="U109" s="15">
        <v>0</v>
      </c>
      <c r="V109"/>
    </row>
    <row r="110" spans="1:22">
      <c r="A110" s="11" t="s">
        <v>36</v>
      </c>
      <c r="B110" s="23" t="s">
        <v>31</v>
      </c>
      <c r="C110" s="12" t="s">
        <v>135</v>
      </c>
      <c r="D110" s="15" t="s">
        <v>37</v>
      </c>
      <c r="E110" s="16">
        <v>12.13</v>
      </c>
      <c r="F110" s="16">
        <v>14.81</v>
      </c>
      <c r="G110" s="16">
        <v>2</v>
      </c>
      <c r="H110" s="16">
        <v>190</v>
      </c>
      <c r="I110" s="15">
        <v>6.4000000000000001E-2</v>
      </c>
      <c r="J110" s="15">
        <v>0.12</v>
      </c>
      <c r="K110" s="15">
        <v>2.36</v>
      </c>
      <c r="L110" s="15">
        <v>1.36</v>
      </c>
      <c r="M110" s="15">
        <v>33.072000000000003</v>
      </c>
      <c r="N110" s="15">
        <v>6.4000000000000001E-2</v>
      </c>
      <c r="O110" s="15">
        <v>15.696</v>
      </c>
      <c r="P110" s="15">
        <v>0</v>
      </c>
      <c r="Q110" s="15">
        <v>159.696</v>
      </c>
      <c r="R110" s="15">
        <v>130</v>
      </c>
      <c r="S110" s="15">
        <v>0</v>
      </c>
      <c r="T110" s="15">
        <v>0</v>
      </c>
      <c r="U110" s="15">
        <v>0</v>
      </c>
      <c r="V110"/>
    </row>
    <row r="111" spans="1:22" s="7" customFormat="1">
      <c r="A111" s="44" t="s">
        <v>29</v>
      </c>
      <c r="B111" s="45"/>
      <c r="C111" s="46"/>
      <c r="D111" s="17">
        <f>D103+D104+D105+D106+D107+D108+D109+D110</f>
        <v>990</v>
      </c>
      <c r="E111" s="17">
        <f t="shared" ref="E111:R111" si="15">E103+E104+E105+E106+E107+E108+E109+E110</f>
        <v>23.840000000000003</v>
      </c>
      <c r="F111" s="17">
        <f t="shared" si="15"/>
        <v>33.32</v>
      </c>
      <c r="G111" s="17">
        <f t="shared" si="15"/>
        <v>86.429999999999993</v>
      </c>
      <c r="H111" s="17">
        <f t="shared" si="15"/>
        <v>865.87000000000012</v>
      </c>
      <c r="I111" s="17">
        <f t="shared" si="15"/>
        <v>0.44400000000000001</v>
      </c>
      <c r="J111" s="17">
        <f t="shared" si="15"/>
        <v>0.39</v>
      </c>
      <c r="K111" s="17">
        <f t="shared" si="15"/>
        <v>57.414999999999999</v>
      </c>
      <c r="L111" s="17">
        <f t="shared" si="15"/>
        <v>9.0449999999999999</v>
      </c>
      <c r="M111" s="17">
        <f t="shared" si="15"/>
        <v>221.55699999999999</v>
      </c>
      <c r="N111" s="17">
        <f t="shared" si="15"/>
        <v>6.4000000000000001E-2</v>
      </c>
      <c r="O111" s="17">
        <f t="shared" si="15"/>
        <v>138.39099999999999</v>
      </c>
      <c r="P111" s="17">
        <f t="shared" si="15"/>
        <v>0</v>
      </c>
      <c r="Q111" s="17">
        <f t="shared" si="15"/>
        <v>2134.4459999999999</v>
      </c>
      <c r="R111" s="17">
        <f t="shared" si="15"/>
        <v>418.45600000000002</v>
      </c>
      <c r="S111" s="17" t="s">
        <v>30</v>
      </c>
      <c r="T111" s="17" t="s">
        <v>30</v>
      </c>
      <c r="U111" s="17" t="s">
        <v>30</v>
      </c>
    </row>
    <row r="112" spans="1:22" s="7" customFormat="1" ht="13.5" thickBot="1">
      <c r="A112" s="38" t="s">
        <v>45</v>
      </c>
      <c r="B112" s="39"/>
      <c r="C112" s="13"/>
      <c r="D112" s="19">
        <f>D111</f>
        <v>990</v>
      </c>
      <c r="E112" s="19">
        <f t="shared" ref="E112:R112" si="16">E111</f>
        <v>23.840000000000003</v>
      </c>
      <c r="F112" s="19">
        <f t="shared" si="16"/>
        <v>33.32</v>
      </c>
      <c r="G112" s="19">
        <f t="shared" si="16"/>
        <v>86.429999999999993</v>
      </c>
      <c r="H112" s="19">
        <f t="shared" si="16"/>
        <v>865.87000000000012</v>
      </c>
      <c r="I112" s="19">
        <f t="shared" si="16"/>
        <v>0.44400000000000001</v>
      </c>
      <c r="J112" s="19">
        <f t="shared" si="16"/>
        <v>0.39</v>
      </c>
      <c r="K112" s="19">
        <f t="shared" si="16"/>
        <v>57.414999999999999</v>
      </c>
      <c r="L112" s="19">
        <f t="shared" si="16"/>
        <v>9.0449999999999999</v>
      </c>
      <c r="M112" s="19">
        <f t="shared" si="16"/>
        <v>221.55699999999999</v>
      </c>
      <c r="N112" s="19">
        <f t="shared" si="16"/>
        <v>6.4000000000000001E-2</v>
      </c>
      <c r="O112" s="19">
        <f t="shared" si="16"/>
        <v>138.39099999999999</v>
      </c>
      <c r="P112" s="19">
        <f t="shared" si="16"/>
        <v>0</v>
      </c>
      <c r="Q112" s="19">
        <f t="shared" si="16"/>
        <v>2134.4459999999999</v>
      </c>
      <c r="R112" s="19">
        <f t="shared" si="16"/>
        <v>418.45600000000002</v>
      </c>
      <c r="S112" s="19" t="s">
        <v>30</v>
      </c>
      <c r="T112" s="19" t="s">
        <v>30</v>
      </c>
      <c r="U112" s="19" t="s">
        <v>30</v>
      </c>
    </row>
    <row r="113" spans="1:22" s="7" customFormat="1">
      <c r="A113" s="47" t="s">
        <v>161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9"/>
    </row>
    <row r="114" spans="1:22" s="7" customFormat="1">
      <c r="A114" s="44" t="s">
        <v>29</v>
      </c>
      <c r="B114" s="45"/>
      <c r="C114" s="46"/>
      <c r="D114" s="17" t="s">
        <v>95</v>
      </c>
      <c r="E114" s="18" t="s">
        <v>114</v>
      </c>
      <c r="F114" s="18" t="s">
        <v>115</v>
      </c>
      <c r="G114" s="18" t="s">
        <v>116</v>
      </c>
      <c r="H114" s="18" t="s">
        <v>117</v>
      </c>
      <c r="I114" s="17" t="s">
        <v>82</v>
      </c>
      <c r="J114" s="17" t="s">
        <v>118</v>
      </c>
      <c r="K114" s="17" t="s">
        <v>112</v>
      </c>
      <c r="L114" s="17" t="s">
        <v>119</v>
      </c>
      <c r="M114" s="17" t="s">
        <v>120</v>
      </c>
      <c r="N114" s="17" t="s">
        <v>121</v>
      </c>
      <c r="O114" s="17" t="s">
        <v>122</v>
      </c>
      <c r="P114" s="17" t="s">
        <v>30</v>
      </c>
      <c r="Q114" s="17" t="s">
        <v>123</v>
      </c>
      <c r="R114" s="17" t="s">
        <v>124</v>
      </c>
      <c r="S114" s="17" t="s">
        <v>30</v>
      </c>
      <c r="T114" s="17" t="s">
        <v>30</v>
      </c>
      <c r="U114" s="17" t="s">
        <v>30</v>
      </c>
    </row>
    <row r="115" spans="1:22">
      <c r="A115" s="11" t="s">
        <v>131</v>
      </c>
      <c r="B115" s="23" t="s">
        <v>31</v>
      </c>
      <c r="C115" s="12" t="s">
        <v>132</v>
      </c>
      <c r="D115" s="15" t="s">
        <v>28</v>
      </c>
      <c r="E115" s="16">
        <v>2.85</v>
      </c>
      <c r="F115" s="16">
        <v>7.46</v>
      </c>
      <c r="G115" s="16">
        <v>3.05</v>
      </c>
      <c r="H115" s="16">
        <v>90.7</v>
      </c>
      <c r="I115" s="15">
        <v>7.0000000000000007E-2</v>
      </c>
      <c r="J115" s="15">
        <v>0.11</v>
      </c>
      <c r="K115" s="15">
        <v>23.76</v>
      </c>
      <c r="L115" s="15">
        <v>1.1599999999999999</v>
      </c>
      <c r="M115" s="15">
        <v>25.17</v>
      </c>
      <c r="N115" s="15">
        <v>0.03</v>
      </c>
      <c r="O115" s="15">
        <v>15.41</v>
      </c>
      <c r="P115" s="15">
        <v>0</v>
      </c>
      <c r="Q115" s="15">
        <v>191.4</v>
      </c>
      <c r="R115" s="15">
        <v>24.57</v>
      </c>
      <c r="S115" s="15">
        <v>0</v>
      </c>
      <c r="T115" s="15">
        <v>0</v>
      </c>
      <c r="U115" s="15">
        <v>0</v>
      </c>
      <c r="V115"/>
    </row>
    <row r="116" spans="1:22">
      <c r="A116" s="11" t="s">
        <v>125</v>
      </c>
      <c r="B116" s="23" t="s">
        <v>31</v>
      </c>
      <c r="C116" s="12" t="s">
        <v>126</v>
      </c>
      <c r="D116" s="15" t="s">
        <v>35</v>
      </c>
      <c r="E116" s="16">
        <v>1.75</v>
      </c>
      <c r="F116" s="16">
        <v>4.88</v>
      </c>
      <c r="G116" s="16">
        <v>5.9</v>
      </c>
      <c r="H116" s="16">
        <v>80</v>
      </c>
      <c r="I116" s="15">
        <v>0.05</v>
      </c>
      <c r="J116" s="15">
        <v>0.05</v>
      </c>
      <c r="K116" s="15">
        <v>17.125</v>
      </c>
      <c r="L116" s="15">
        <v>0.67500000000000004</v>
      </c>
      <c r="M116" s="15">
        <v>50.725000000000001</v>
      </c>
      <c r="N116" s="15">
        <v>0</v>
      </c>
      <c r="O116" s="15">
        <v>18.75</v>
      </c>
      <c r="P116" s="15">
        <v>0</v>
      </c>
      <c r="Q116" s="15">
        <v>270.55</v>
      </c>
      <c r="R116" s="15">
        <v>54.6</v>
      </c>
      <c r="S116" s="15">
        <v>0</v>
      </c>
      <c r="T116" s="15">
        <v>0</v>
      </c>
      <c r="U116" s="15">
        <v>0</v>
      </c>
      <c r="V116"/>
    </row>
    <row r="117" spans="1:22">
      <c r="A117" s="11" t="s">
        <v>129</v>
      </c>
      <c r="B117" s="23" t="s">
        <v>31</v>
      </c>
      <c r="C117" s="12" t="s">
        <v>130</v>
      </c>
      <c r="D117" s="15" t="s">
        <v>28</v>
      </c>
      <c r="E117" s="16">
        <v>13.36</v>
      </c>
      <c r="F117" s="16">
        <v>14.08</v>
      </c>
      <c r="G117" s="16">
        <v>3.27</v>
      </c>
      <c r="H117" s="16">
        <v>164</v>
      </c>
      <c r="I117" s="15">
        <v>0.01</v>
      </c>
      <c r="J117" s="15">
        <v>0.05</v>
      </c>
      <c r="K117" s="15">
        <v>1.2</v>
      </c>
      <c r="L117" s="15">
        <v>2</v>
      </c>
      <c r="M117" s="15">
        <v>23.6</v>
      </c>
      <c r="N117" s="15">
        <v>0</v>
      </c>
      <c r="O117" s="15">
        <v>20.27</v>
      </c>
      <c r="P117" s="15">
        <v>0</v>
      </c>
      <c r="Q117" s="15">
        <v>169.7</v>
      </c>
      <c r="R117" s="15">
        <v>94.703999999999994</v>
      </c>
      <c r="S117" s="15">
        <v>0</v>
      </c>
      <c r="T117" s="15">
        <v>0</v>
      </c>
      <c r="U117" s="15">
        <v>0</v>
      </c>
      <c r="V117"/>
    </row>
    <row r="118" spans="1:22">
      <c r="A118" s="11" t="s">
        <v>78</v>
      </c>
      <c r="B118" s="23" t="s">
        <v>31</v>
      </c>
      <c r="C118" s="12" t="s">
        <v>79</v>
      </c>
      <c r="D118" s="15" t="s">
        <v>23</v>
      </c>
      <c r="E118" s="16">
        <v>7.36</v>
      </c>
      <c r="F118" s="16">
        <v>6.02</v>
      </c>
      <c r="G118" s="16">
        <v>35.26</v>
      </c>
      <c r="H118" s="16">
        <v>224.6</v>
      </c>
      <c r="I118" s="15">
        <v>0.08</v>
      </c>
      <c r="J118" s="15">
        <v>0.04</v>
      </c>
      <c r="K118" s="15">
        <v>0</v>
      </c>
      <c r="L118" s="15">
        <v>1.48</v>
      </c>
      <c r="M118" s="15">
        <v>6.48</v>
      </c>
      <c r="N118" s="15">
        <v>0</v>
      </c>
      <c r="O118" s="15">
        <v>28.16</v>
      </c>
      <c r="P118" s="15">
        <v>0</v>
      </c>
      <c r="Q118" s="15">
        <v>40.46</v>
      </c>
      <c r="R118" s="15">
        <v>106.3</v>
      </c>
      <c r="S118" s="15">
        <v>0</v>
      </c>
      <c r="T118" s="15">
        <v>0</v>
      </c>
      <c r="U118" s="15">
        <v>0</v>
      </c>
      <c r="V118"/>
    </row>
    <row r="119" spans="1:22">
      <c r="A119" s="11" t="s">
        <v>93</v>
      </c>
      <c r="B119" s="23" t="s">
        <v>31</v>
      </c>
      <c r="C119" s="12" t="s">
        <v>94</v>
      </c>
      <c r="D119" s="15" t="s">
        <v>23</v>
      </c>
      <c r="E119" s="16">
        <v>0.08</v>
      </c>
      <c r="F119" s="16">
        <v>0.04</v>
      </c>
      <c r="G119" s="16">
        <v>23.04</v>
      </c>
      <c r="H119" s="16">
        <v>111.6</v>
      </c>
      <c r="I119" s="15">
        <v>0</v>
      </c>
      <c r="J119" s="15">
        <v>0</v>
      </c>
      <c r="K119" s="15">
        <v>1.8</v>
      </c>
      <c r="L119" s="15">
        <v>0.06</v>
      </c>
      <c r="M119" s="15">
        <v>10.1</v>
      </c>
      <c r="N119" s="15">
        <v>0</v>
      </c>
      <c r="O119" s="15">
        <v>2.34</v>
      </c>
      <c r="P119" s="15">
        <v>0</v>
      </c>
      <c r="Q119" s="15">
        <v>20.56</v>
      </c>
      <c r="R119" s="15">
        <v>3.44</v>
      </c>
      <c r="S119" s="15">
        <v>0</v>
      </c>
      <c r="T119" s="15">
        <v>0</v>
      </c>
      <c r="U119" s="15">
        <v>0</v>
      </c>
      <c r="V119"/>
    </row>
    <row r="120" spans="1:22">
      <c r="A120" s="11" t="s">
        <v>24</v>
      </c>
      <c r="B120" s="23" t="s">
        <v>31</v>
      </c>
      <c r="C120" s="12" t="s">
        <v>25</v>
      </c>
      <c r="D120" s="15" t="s">
        <v>26</v>
      </c>
      <c r="E120" s="16">
        <v>1.58</v>
      </c>
      <c r="F120" s="16">
        <v>0.2</v>
      </c>
      <c r="G120" s="16">
        <v>0.42</v>
      </c>
      <c r="H120" s="16">
        <v>46.76</v>
      </c>
      <c r="I120" s="15">
        <v>0.02</v>
      </c>
      <c r="J120" s="15">
        <v>0</v>
      </c>
      <c r="K120" s="15">
        <v>0</v>
      </c>
      <c r="L120" s="15">
        <v>0.22</v>
      </c>
      <c r="M120" s="15">
        <v>4.5999999999999996</v>
      </c>
      <c r="N120" s="15">
        <v>0</v>
      </c>
      <c r="O120" s="15">
        <v>6.6</v>
      </c>
      <c r="P120" s="15">
        <v>0</v>
      </c>
      <c r="Q120" s="15">
        <v>0</v>
      </c>
      <c r="R120" s="15">
        <v>17.399999999999999</v>
      </c>
      <c r="S120" s="15">
        <v>0</v>
      </c>
      <c r="T120" s="15">
        <v>0</v>
      </c>
      <c r="U120" s="15">
        <v>0</v>
      </c>
      <c r="V120"/>
    </row>
    <row r="121" spans="1:22">
      <c r="A121" s="11" t="s">
        <v>24</v>
      </c>
      <c r="B121" s="23" t="s">
        <v>31</v>
      </c>
      <c r="C121" s="12" t="s">
        <v>43</v>
      </c>
      <c r="D121" s="15" t="s">
        <v>44</v>
      </c>
      <c r="E121" s="16">
        <v>2.2400000000000002</v>
      </c>
      <c r="F121" s="16">
        <v>0.44</v>
      </c>
      <c r="G121" s="16">
        <v>0.96</v>
      </c>
      <c r="H121" s="16">
        <v>91.96</v>
      </c>
      <c r="I121" s="15">
        <v>0.04</v>
      </c>
      <c r="J121" s="15">
        <v>0</v>
      </c>
      <c r="K121" s="15">
        <v>0</v>
      </c>
      <c r="L121" s="15">
        <v>1.24</v>
      </c>
      <c r="M121" s="15">
        <v>9.1999999999999993</v>
      </c>
      <c r="N121" s="15">
        <v>0</v>
      </c>
      <c r="O121" s="15">
        <v>10</v>
      </c>
      <c r="P121" s="15">
        <v>0</v>
      </c>
      <c r="Q121" s="15">
        <v>0</v>
      </c>
      <c r="R121" s="15">
        <v>42.4</v>
      </c>
      <c r="S121" s="15">
        <v>0</v>
      </c>
      <c r="T121" s="15">
        <v>0</v>
      </c>
      <c r="U121" s="15">
        <v>0</v>
      </c>
      <c r="V121"/>
    </row>
    <row r="122" spans="1:22">
      <c r="A122" s="11" t="s">
        <v>27</v>
      </c>
      <c r="B122" s="23" t="s">
        <v>31</v>
      </c>
      <c r="C122" s="12" t="s">
        <v>150</v>
      </c>
      <c r="D122" s="15" t="s">
        <v>28</v>
      </c>
      <c r="E122" s="16">
        <v>0.4</v>
      </c>
      <c r="F122" s="16">
        <v>0.4</v>
      </c>
      <c r="G122" s="16">
        <v>9.8000000000000007</v>
      </c>
      <c r="H122" s="16">
        <v>47</v>
      </c>
      <c r="I122" s="15">
        <v>0.03</v>
      </c>
      <c r="J122" s="15">
        <v>0.02</v>
      </c>
      <c r="K122" s="15">
        <v>10</v>
      </c>
      <c r="L122" s="15">
        <v>2.2000000000000002</v>
      </c>
      <c r="M122" s="15">
        <v>16</v>
      </c>
      <c r="N122" s="15">
        <v>0</v>
      </c>
      <c r="O122" s="15">
        <v>9</v>
      </c>
      <c r="P122" s="15">
        <v>0</v>
      </c>
      <c r="Q122" s="15">
        <v>278</v>
      </c>
      <c r="R122" s="15">
        <v>17.399999999999999</v>
      </c>
      <c r="S122" s="15">
        <v>0</v>
      </c>
      <c r="T122" s="15">
        <v>0</v>
      </c>
      <c r="U122" s="15">
        <v>0</v>
      </c>
      <c r="V122"/>
    </row>
    <row r="123" spans="1:22">
      <c r="A123" s="44" t="s">
        <v>29</v>
      </c>
      <c r="B123" s="45"/>
      <c r="C123" s="46"/>
      <c r="D123" s="17">
        <f>D115+D116+D117+D118+D119+D120+D121+D122</f>
        <v>1010</v>
      </c>
      <c r="E123" s="17">
        <f t="shared" ref="E123:R123" si="17">E115+E116+E117+E118+E119+E120+E121+E122</f>
        <v>29.619999999999997</v>
      </c>
      <c r="F123" s="17">
        <f t="shared" si="17"/>
        <v>33.519999999999996</v>
      </c>
      <c r="G123" s="17">
        <f t="shared" si="17"/>
        <v>81.699999999999989</v>
      </c>
      <c r="H123" s="17">
        <f t="shared" si="17"/>
        <v>856.62</v>
      </c>
      <c r="I123" s="17">
        <f t="shared" si="17"/>
        <v>0.30000000000000004</v>
      </c>
      <c r="J123" s="17">
        <f t="shared" si="17"/>
        <v>0.27</v>
      </c>
      <c r="K123" s="17">
        <f t="shared" si="17"/>
        <v>53.885000000000005</v>
      </c>
      <c r="L123" s="17">
        <f t="shared" si="17"/>
        <v>9.0350000000000001</v>
      </c>
      <c r="M123" s="17">
        <f t="shared" si="17"/>
        <v>145.875</v>
      </c>
      <c r="N123" s="17">
        <f t="shared" si="17"/>
        <v>0.03</v>
      </c>
      <c r="O123" s="17">
        <f t="shared" si="17"/>
        <v>110.52999999999999</v>
      </c>
      <c r="P123" s="17">
        <f t="shared" si="17"/>
        <v>0</v>
      </c>
      <c r="Q123" s="17">
        <f t="shared" si="17"/>
        <v>970.67000000000007</v>
      </c>
      <c r="R123" s="17">
        <f t="shared" si="17"/>
        <v>360.81399999999991</v>
      </c>
      <c r="S123" s="15">
        <v>0</v>
      </c>
      <c r="T123" s="15">
        <v>0</v>
      </c>
      <c r="U123" s="15">
        <v>0</v>
      </c>
      <c r="V123"/>
    </row>
    <row r="124" spans="1:22" s="7" customFormat="1">
      <c r="A124" s="38" t="s">
        <v>45</v>
      </c>
      <c r="B124" s="39"/>
      <c r="C124" s="13"/>
      <c r="D124" s="19">
        <f>D123</f>
        <v>1010</v>
      </c>
      <c r="E124" s="19">
        <f t="shared" ref="E124:R124" si="18">E123</f>
        <v>29.619999999999997</v>
      </c>
      <c r="F124" s="19">
        <f t="shared" si="18"/>
        <v>33.519999999999996</v>
      </c>
      <c r="G124" s="19">
        <f t="shared" si="18"/>
        <v>81.699999999999989</v>
      </c>
      <c r="H124" s="19">
        <f t="shared" si="18"/>
        <v>856.62</v>
      </c>
      <c r="I124" s="19">
        <f t="shared" si="18"/>
        <v>0.30000000000000004</v>
      </c>
      <c r="J124" s="19">
        <f t="shared" si="18"/>
        <v>0.27</v>
      </c>
      <c r="K124" s="19">
        <f t="shared" si="18"/>
        <v>53.885000000000005</v>
      </c>
      <c r="L124" s="19">
        <f t="shared" si="18"/>
        <v>9.0350000000000001</v>
      </c>
      <c r="M124" s="19">
        <f t="shared" si="18"/>
        <v>145.875</v>
      </c>
      <c r="N124" s="19">
        <f t="shared" si="18"/>
        <v>0.03</v>
      </c>
      <c r="O124" s="19">
        <f t="shared" si="18"/>
        <v>110.52999999999999</v>
      </c>
      <c r="P124" s="19">
        <f t="shared" si="18"/>
        <v>0</v>
      </c>
      <c r="Q124" s="19">
        <f t="shared" si="18"/>
        <v>970.67000000000007</v>
      </c>
      <c r="R124" s="19">
        <f t="shared" si="18"/>
        <v>360.81399999999991</v>
      </c>
      <c r="S124" s="19" t="s">
        <v>30</v>
      </c>
      <c r="T124" s="19" t="s">
        <v>30</v>
      </c>
      <c r="U124" s="19" t="s">
        <v>30</v>
      </c>
    </row>
    <row r="125" spans="1:22" s="7" customFormat="1">
      <c r="A125" s="33" t="s">
        <v>139</v>
      </c>
      <c r="B125" s="33"/>
      <c r="C125" s="33"/>
      <c r="D125" s="34">
        <f t="shared" ref="D125:R125" si="19">D124+D112+D101+D91+D80+D69+D58+D46+D36+D25</f>
        <v>9620</v>
      </c>
      <c r="E125" s="34">
        <f t="shared" si="19"/>
        <v>290.03000000000003</v>
      </c>
      <c r="F125" s="34">
        <f t="shared" si="19"/>
        <v>315.83999999999997</v>
      </c>
      <c r="G125" s="34">
        <f t="shared" si="19"/>
        <v>959.95999999999992</v>
      </c>
      <c r="H125" s="34">
        <f t="shared" si="19"/>
        <v>9123.8000000000011</v>
      </c>
      <c r="I125" s="34">
        <f t="shared" si="19"/>
        <v>5.306</v>
      </c>
      <c r="J125" s="34">
        <f t="shared" si="19"/>
        <v>5.4950000000000001</v>
      </c>
      <c r="K125" s="34">
        <f t="shared" si="19"/>
        <v>932.59299999999996</v>
      </c>
      <c r="L125" s="34">
        <f t="shared" si="19"/>
        <v>122.13300000000001</v>
      </c>
      <c r="M125" s="34">
        <f t="shared" si="19"/>
        <v>1903.221</v>
      </c>
      <c r="N125" s="34">
        <f t="shared" si="19"/>
        <v>18.840000000000003</v>
      </c>
      <c r="O125" s="34">
        <f t="shared" si="19"/>
        <v>2013.287</v>
      </c>
      <c r="P125" s="34">
        <f t="shared" si="19"/>
        <v>0</v>
      </c>
      <c r="Q125" s="34">
        <f t="shared" si="19"/>
        <v>24335.552000000003</v>
      </c>
      <c r="R125" s="34">
        <f t="shared" si="19"/>
        <v>5504.0129999999999</v>
      </c>
      <c r="S125" s="34"/>
      <c r="T125" s="34"/>
      <c r="U125" s="34"/>
      <c r="V125" s="35"/>
    </row>
  </sheetData>
  <mergeCells count="53">
    <mergeCell ref="B10:C10"/>
    <mergeCell ref="F10:H10"/>
    <mergeCell ref="B11:C11"/>
    <mergeCell ref="A13:A14"/>
    <mergeCell ref="B13:B14"/>
    <mergeCell ref="C13:C14"/>
    <mergeCell ref="D13:D14"/>
    <mergeCell ref="E13:G13"/>
    <mergeCell ref="H13:H14"/>
    <mergeCell ref="U13:U14"/>
    <mergeCell ref="A15:U15"/>
    <mergeCell ref="A24:C24"/>
    <mergeCell ref="A25:B25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26:U26"/>
    <mergeCell ref="A35:C35"/>
    <mergeCell ref="A36:B36"/>
    <mergeCell ref="A37:U37"/>
    <mergeCell ref="A70:U70"/>
    <mergeCell ref="A45:C45"/>
    <mergeCell ref="A46:B46"/>
    <mergeCell ref="A47:C47"/>
    <mergeCell ref="A57:C57"/>
    <mergeCell ref="A58:B58"/>
    <mergeCell ref="A79:C79"/>
    <mergeCell ref="A80:B80"/>
    <mergeCell ref="A59:U59"/>
    <mergeCell ref="A68:C68"/>
    <mergeCell ref="A69:B69"/>
    <mergeCell ref="A124:B124"/>
    <mergeCell ref="A81:U81"/>
    <mergeCell ref="A90:C90"/>
    <mergeCell ref="A91:B91"/>
    <mergeCell ref="A92:U92"/>
    <mergeCell ref="A123:C123"/>
    <mergeCell ref="A113:U113"/>
    <mergeCell ref="A114:C114"/>
    <mergeCell ref="A100:C100"/>
    <mergeCell ref="A101:B101"/>
    <mergeCell ref="A102:U102"/>
    <mergeCell ref="A111:C111"/>
    <mergeCell ref="A112:B11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</cp:lastModifiedBy>
  <cp:lastPrinted>2021-02-17T09:42:19Z</cp:lastPrinted>
  <dcterms:created xsi:type="dcterms:W3CDTF">2010-09-29T09:10:17Z</dcterms:created>
  <dcterms:modified xsi:type="dcterms:W3CDTF">2021-03-09T07:24:50Z</dcterms:modified>
</cp:coreProperties>
</file>